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mauricio.sergio.FIOCRUZ\Documents\Relatório de Atividades\Relatórios de 2018\"/>
    </mc:Choice>
  </mc:AlternateContent>
  <xr:revisionPtr revIDLastSave="0" documentId="8_{AD3EDCE8-0709-44D1-B498-29A0392A3B77}" xr6:coauthVersionLast="31" xr6:coauthVersionMax="31" xr10:uidLastSave="{00000000-0000-0000-0000-000000000000}"/>
  <bookViews>
    <workbookView xWindow="0" yWindow="0" windowWidth="28800" windowHeight="12300" tabRatio="716" firstSheet="8" activeTab="24" xr2:uid="{00000000-000D-0000-FFFF-FFFF00000000}"/>
  </bookViews>
  <sheets>
    <sheet name="Isenção de Desp. Bancária" sheetId="28" r:id="rId1"/>
    <sheet name="Resumo das Operações" sheetId="3" r:id="rId2"/>
    <sheet name="Câmbios" sheetId="4" r:id="rId3"/>
    <sheet name="Liberados e Entregues" sheetId="2" r:id="rId4"/>
    <sheet name="Cancelados" sheetId="22" r:id="rId5"/>
    <sheet name="Exportações" sheetId="1" r:id="rId6"/>
    <sheet name="TIPO - 04" sheetId="5" r:id="rId7"/>
    <sheet name="Agentes de Cargas" sheetId="6" r:id="rId8"/>
    <sheet name="Prazo Permanência" sheetId="7" r:id="rId9"/>
    <sheet name="DOAÇÕES" sheetId="27" r:id="rId10"/>
    <sheet name="COC" sheetId="8" r:id="rId11"/>
    <sheet name="COGEAD-SIEX" sheetId="13" r:id="rId12"/>
    <sheet name="CPqRondônia" sheetId="14" r:id="rId13"/>
    <sheet name="ENSP" sheetId="15" r:id="rId14"/>
    <sheet name="ETCeará" sheetId="26" r:id="rId15"/>
    <sheet name="IAM" sheetId="9" r:id="rId16"/>
    <sheet name="IGM" sheetId="11" r:id="rId17"/>
    <sheet name="IRR" sheetId="10" r:id="rId18"/>
    <sheet name="ICC" sheetId="16" r:id="rId19"/>
    <sheet name="ICICT" sheetId="17" r:id="rId20"/>
    <sheet name="IFF" sheetId="18" r:id="rId21"/>
    <sheet name="INCQS" sheetId="20" r:id="rId22"/>
    <sheet name="INI" sheetId="25" r:id="rId23"/>
    <sheet name="IOC" sheetId="21" r:id="rId24"/>
    <sheet name="PRESIDÊNCIA" sheetId="19" r:id="rId25"/>
  </sheets>
  <definedNames>
    <definedName name="_xlnm._FilterDatabase" localSheetId="7" hidden="1">'Agentes de Cargas'!$A$1:$U$140</definedName>
    <definedName name="_xlnm._FilterDatabase" localSheetId="2" hidden="1">Câmbios!$A$2:$K$271</definedName>
    <definedName name="_xlnm._FilterDatabase" localSheetId="10" hidden="1">COC!$A$1:$K$8</definedName>
    <definedName name="_xlnm._FilterDatabase" localSheetId="9" hidden="1">DOAÇÕES!$A$1:$Q$85</definedName>
    <definedName name="_xlnm._FilterDatabase" localSheetId="14" hidden="1">ETCeará!$A$1:$K$17</definedName>
    <definedName name="_xlnm._FilterDatabase" localSheetId="5" hidden="1">Exportações!$A$1:$P$24</definedName>
    <definedName name="_xlnm._FilterDatabase" localSheetId="15" hidden="1">IAM!$A$1:$K$20</definedName>
    <definedName name="_xlnm._FilterDatabase" localSheetId="18" hidden="1">ICC!$A$1:$K$7</definedName>
    <definedName name="_xlnm._FilterDatabase" localSheetId="19" hidden="1">ICICT!$A$1:$K$9</definedName>
    <definedName name="_xlnm._FilterDatabase" localSheetId="16" hidden="1">IGM!$A$1:$K$55</definedName>
    <definedName name="_xlnm._FilterDatabase" localSheetId="21" hidden="1">INCQS!$A$1:$K$11</definedName>
    <definedName name="_xlnm._FilterDatabase" localSheetId="23" hidden="1">IOC!$A$1:$K$116</definedName>
    <definedName name="_xlnm._FilterDatabase" localSheetId="17" hidden="1">IRR!$A$1:$K$20</definedName>
    <definedName name="_xlnm._FilterDatabase" localSheetId="0" hidden="1">'Isenção de Desp. Bancária'!$A$1:$D$64</definedName>
    <definedName name="_xlnm._FilterDatabase" localSheetId="3" hidden="1">'Liberados e Entregues'!$A$1:$Q$129</definedName>
    <definedName name="_xlnm._FilterDatabase" localSheetId="8" hidden="1">'Prazo Permanência'!$A$1:$K$95</definedName>
    <definedName name="_xlnm._FilterDatabase" localSheetId="24" hidden="1">PRESIDÊNCIA!$A$1:$K$9</definedName>
    <definedName name="_xlnm._FilterDatabase" localSheetId="6" hidden="1">'TIPO - 04'!$A$1:$M$221</definedName>
  </definedNames>
  <calcPr calcId="17901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8" l="1"/>
  <c r="I271" i="4" l="1"/>
  <c r="I231" i="4"/>
  <c r="I226" i="4"/>
  <c r="I223" i="4"/>
  <c r="I5" i="25"/>
  <c r="O18" i="2"/>
  <c r="O17" i="2"/>
  <c r="J17" i="2"/>
  <c r="J18" i="2"/>
  <c r="O84" i="27"/>
  <c r="I1" i="4" l="1"/>
  <c r="B141" i="6"/>
  <c r="Q140" i="6"/>
  <c r="U140" i="6"/>
  <c r="T140" i="6"/>
  <c r="J84" i="27"/>
  <c r="I17" i="26"/>
  <c r="I3" i="13"/>
  <c r="I8" i="8"/>
  <c r="I9" i="17"/>
  <c r="I55" i="11"/>
  <c r="G30" i="9"/>
  <c r="I20" i="9"/>
  <c r="I92" i="5" l="1"/>
  <c r="I88" i="5"/>
  <c r="I172" i="5"/>
  <c r="I28" i="5"/>
  <c r="I56" i="5"/>
  <c r="G17" i="3"/>
  <c r="G16" i="3"/>
  <c r="G15" i="3"/>
  <c r="G14" i="3"/>
  <c r="G13" i="3"/>
  <c r="G7" i="3"/>
  <c r="G6" i="3"/>
  <c r="G5" i="3"/>
  <c r="G4" i="3"/>
  <c r="G3" i="3"/>
  <c r="D8" i="3"/>
  <c r="C8" i="3"/>
  <c r="O89" i="2" l="1"/>
  <c r="O128" i="2" s="1"/>
  <c r="J127" i="2"/>
  <c r="J125" i="2"/>
  <c r="J123" i="2"/>
  <c r="J122" i="2"/>
  <c r="J121" i="2"/>
  <c r="J120" i="2"/>
  <c r="J119" i="2"/>
  <c r="J118" i="2"/>
  <c r="J117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0" i="2"/>
  <c r="J99" i="2"/>
  <c r="J95" i="2"/>
  <c r="J94" i="2"/>
  <c r="J93" i="2"/>
  <c r="J90" i="2"/>
  <c r="J89" i="2"/>
  <c r="J88" i="2"/>
  <c r="J87" i="2"/>
  <c r="J85" i="2"/>
  <c r="J84" i="2"/>
  <c r="J82" i="2"/>
  <c r="J73" i="2"/>
  <c r="J68" i="2"/>
  <c r="J67" i="2"/>
  <c r="J66" i="2"/>
  <c r="J65" i="2"/>
  <c r="J64" i="2"/>
  <c r="J63" i="2"/>
  <c r="J62" i="2"/>
  <c r="J61" i="2"/>
  <c r="J59" i="2"/>
  <c r="J58" i="2"/>
  <c r="J57" i="2"/>
  <c r="J56" i="2"/>
  <c r="J55" i="2"/>
  <c r="J51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2" i="2"/>
  <c r="I116" i="21"/>
  <c r="I9" i="19"/>
  <c r="I11" i="20"/>
  <c r="I4" i="18"/>
  <c r="G19" i="17"/>
  <c r="I7" i="16"/>
  <c r="H27" i="26"/>
  <c r="G27" i="26"/>
  <c r="F27" i="26"/>
  <c r="E27" i="26"/>
  <c r="D27" i="26"/>
  <c r="C27" i="26"/>
  <c r="F5" i="14"/>
  <c r="I20" i="10"/>
  <c r="J128" i="2" l="1"/>
  <c r="G10" i="13"/>
  <c r="F95" i="7"/>
  <c r="K95" i="7"/>
  <c r="I95" i="7"/>
  <c r="J95" i="7"/>
  <c r="S140" i="6"/>
  <c r="R140" i="6"/>
  <c r="K140" i="6" l="1"/>
  <c r="I221" i="5"/>
  <c r="P2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" i="1"/>
  <c r="J23" i="1" l="1"/>
  <c r="H19" i="19"/>
  <c r="G19" i="19"/>
  <c r="F19" i="19"/>
  <c r="E19" i="19"/>
  <c r="D19" i="19"/>
  <c r="C19" i="19"/>
  <c r="H126" i="21"/>
  <c r="G126" i="21"/>
  <c r="F126" i="21"/>
  <c r="E126" i="21"/>
  <c r="D126" i="21"/>
  <c r="C126" i="21"/>
  <c r="H15" i="25"/>
  <c r="G15" i="25"/>
  <c r="F15" i="25"/>
  <c r="E15" i="25"/>
  <c r="D15" i="25"/>
  <c r="C15" i="25"/>
  <c r="H21" i="20"/>
  <c r="G21" i="20"/>
  <c r="F21" i="20"/>
  <c r="E21" i="20"/>
  <c r="D21" i="20"/>
  <c r="C21" i="20"/>
  <c r="H14" i="18" l="1"/>
  <c r="G14" i="18"/>
  <c r="F14" i="18"/>
  <c r="E14" i="18"/>
  <c r="D14" i="18"/>
  <c r="C14" i="18"/>
  <c r="H19" i="17"/>
  <c r="F19" i="17"/>
  <c r="E19" i="17"/>
  <c r="D19" i="17"/>
  <c r="C19" i="17"/>
  <c r="G17" i="16"/>
  <c r="H17" i="16" l="1"/>
  <c r="F17" i="16"/>
  <c r="E17" i="16"/>
  <c r="D17" i="16"/>
  <c r="C17" i="16"/>
  <c r="H13" i="15"/>
  <c r="G13" i="15"/>
  <c r="F13" i="15"/>
  <c r="E13" i="15"/>
  <c r="D13" i="15"/>
  <c r="C13" i="15"/>
  <c r="H30" i="10"/>
  <c r="G30" i="10"/>
  <c r="F30" i="10"/>
  <c r="E30" i="10"/>
  <c r="D30" i="10"/>
  <c r="C30" i="10"/>
  <c r="H65" i="11"/>
  <c r="G65" i="11"/>
  <c r="F65" i="11"/>
  <c r="E65" i="11"/>
  <c r="D65" i="11"/>
  <c r="C65" i="11"/>
  <c r="H30" i="9"/>
  <c r="F30" i="9"/>
  <c r="E30" i="9"/>
  <c r="D30" i="9"/>
  <c r="C30" i="9"/>
  <c r="G13" i="13"/>
  <c r="H13" i="13"/>
  <c r="F13" i="13"/>
  <c r="E13" i="13"/>
  <c r="D13" i="13"/>
  <c r="C13" i="13"/>
  <c r="G15" i="14"/>
  <c r="H15" i="14"/>
  <c r="F15" i="14"/>
  <c r="E15" i="14"/>
  <c r="D15" i="14"/>
  <c r="C15" i="14"/>
  <c r="F19" i="8"/>
  <c r="H19" i="8"/>
  <c r="E19" i="8"/>
  <c r="D19" i="8"/>
  <c r="C19" i="8"/>
  <c r="G19" i="8"/>
  <c r="F18" i="3"/>
  <c r="E18" i="3"/>
  <c r="D18" i="3"/>
  <c r="C18" i="3"/>
  <c r="B18" i="3"/>
  <c r="F8" i="3"/>
  <c r="E8" i="3"/>
  <c r="B8" i="3"/>
  <c r="G18" i="3" l="1"/>
  <c r="G8" i="3"/>
</calcChain>
</file>

<file path=xl/sharedStrings.xml><?xml version="1.0" encoding="utf-8"?>
<sst xmlns="http://schemas.openxmlformats.org/spreadsheetml/2006/main" count="10096" uniqueCount="2398">
  <si>
    <t>UNIDADE</t>
  </si>
  <si>
    <t>TAXA</t>
  </si>
  <si>
    <t>REMESSA SEM SAQUE</t>
  </si>
  <si>
    <t>INEXIGIBILIDADE</t>
  </si>
  <si>
    <t>CAD</t>
  </si>
  <si>
    <t>NÃO SE APLICA</t>
  </si>
  <si>
    <t>DISPENSA</t>
  </si>
  <si>
    <t xml:space="preserve">RESUMO DAS OPERAÇÕES CAMBIAIS QUANTITATIVO PARA CONVERSÃO </t>
  </si>
  <si>
    <t>MODAL DE PAGTO</t>
  </si>
  <si>
    <t xml:space="preserve">PREGÃO </t>
  </si>
  <si>
    <t>SRP</t>
  </si>
  <si>
    <t>TOTAL DOS PAGAMENTOS</t>
  </si>
  <si>
    <t>PAGTO ANTECIPADO</t>
  </si>
  <si>
    <t>CARTA DE CRÉDITO</t>
  </si>
  <si>
    <t>TIPO 4 (FLUTUANTE)</t>
  </si>
  <si>
    <t>TIPO 3 (CONVERSÃO)</t>
  </si>
  <si>
    <t>TOTAIS</t>
  </si>
  <si>
    <t>RESUMO DAS OPERAÇÕES CAMBIAIS VALORES CONVERTIDOS</t>
  </si>
  <si>
    <t>PREGÃO</t>
  </si>
  <si>
    <t>PROCESSO</t>
  </si>
  <si>
    <t>EXPORTADOR</t>
  </si>
  <si>
    <t>VALOR</t>
  </si>
  <si>
    <t>VALOR EM R$</t>
  </si>
  <si>
    <t>FECH.</t>
  </si>
  <si>
    <t xml:space="preserve">CONTRATO        </t>
  </si>
  <si>
    <t>VENC. CONT</t>
  </si>
  <si>
    <t>MOD. PAGTO/RECEB</t>
  </si>
  <si>
    <t>MOD. LICITAÇÃO</t>
  </si>
  <si>
    <t>CONTRATO</t>
  </si>
  <si>
    <t>TOTAL</t>
  </si>
  <si>
    <t>RESUMO DOS PAGAMENTOS EFETUADOS</t>
  </si>
  <si>
    <t>TOTAL EM R$ PAGOS</t>
  </si>
  <si>
    <t>25067.100034/2018-97D</t>
  </si>
  <si>
    <t>COC</t>
  </si>
  <si>
    <t>15/03/2018</t>
  </si>
  <si>
    <t>18/15643466</t>
  </si>
  <si>
    <t>19/03/2018</t>
  </si>
  <si>
    <r>
      <rPr>
        <sz val="6"/>
        <color rgb="FF211F1F"/>
        <rFont val="Times New Roman"/>
        <family val="1"/>
      </rPr>
      <t>FLUTUAN</t>
    </r>
    <r>
      <rPr>
        <sz val="6"/>
        <color rgb="FF211F1F"/>
        <rFont val="Times New Roman"/>
        <family val="1"/>
      </rPr>
      <t>TE/TIPO</t>
    </r>
    <r>
      <rPr>
        <sz val="6"/>
        <color rgb="FF211F1F"/>
        <rFont val="Times New Roman"/>
        <family val="1"/>
      </rPr>
      <t xml:space="preserve"> </t>
    </r>
    <r>
      <rPr>
        <sz val="6"/>
        <color rgb="FF211F1F"/>
        <rFont val="Times New Roman"/>
        <family val="1"/>
      </rPr>
      <t xml:space="preserve"> </t>
    </r>
    <r>
      <rPr>
        <sz val="6"/>
        <color rgb="FF211F1F"/>
        <rFont val="Times New Roman"/>
        <family val="1"/>
      </rPr>
      <t>4</t>
    </r>
  </si>
  <si>
    <t>25380.100563/2018-38</t>
  </si>
  <si>
    <t>CRIS/PR</t>
  </si>
  <si>
    <t>04/07/2018</t>
  </si>
  <si>
    <t>18/15673246</t>
  </si>
  <si>
    <t>06/07/2018</t>
  </si>
  <si>
    <t>25067.100114/2018-42A</t>
  </si>
  <si>
    <t>29/06/2018</t>
  </si>
  <si>
    <t>18/15672343</t>
  </si>
  <si>
    <t>03/07/2018</t>
  </si>
  <si>
    <t>25067.100024/2018-51A</t>
  </si>
  <si>
    <t>20/02/2018</t>
  </si>
  <si>
    <t>18/15636103</t>
  </si>
  <si>
    <t>22/02/2018</t>
  </si>
  <si>
    <t>25380.102020/2018-55</t>
  </si>
  <si>
    <t>ICICT</t>
  </si>
  <si>
    <t>US$                10,649,00</t>
  </si>
  <si>
    <t>12/12/2018</t>
  </si>
  <si>
    <t>18/15713631</t>
  </si>
  <si>
    <t>14/12/2018</t>
  </si>
  <si>
    <t>25030.100578/2018-76</t>
  </si>
  <si>
    <t>IOC</t>
  </si>
  <si>
    <t>28/11/2018</t>
  </si>
  <si>
    <t>18/15709678</t>
  </si>
  <si>
    <t>30/11/2018</t>
  </si>
  <si>
    <t>25380.100978/2018-10</t>
  </si>
  <si>
    <t>US$                  4,742,00</t>
  </si>
  <si>
    <t>26/09/2018</t>
  </si>
  <si>
    <t>18/7682539</t>
  </si>
  <si>
    <t>28/09/2018</t>
  </si>
  <si>
    <t>25380.101882/2018-61</t>
  </si>
  <si>
    <t>US$                49,102,00</t>
  </si>
  <si>
    <t>17/12/2018</t>
  </si>
  <si>
    <t>18/15714791</t>
  </si>
  <si>
    <t>19/12/2018</t>
  </si>
  <si>
    <t>25380.101646/2018-44</t>
  </si>
  <si>
    <t>SECOM/ICICT</t>
  </si>
  <si>
    <t>US$                28,450,20</t>
  </si>
  <si>
    <t>18/10/2018</t>
  </si>
  <si>
    <t>18/15699363</t>
  </si>
  <si>
    <t>22/10/2018</t>
  </si>
  <si>
    <t>25380.101049/2018-10</t>
  </si>
  <si>
    <t>US$                  7,120,98</t>
  </si>
  <si>
    <t>13/09/2018</t>
  </si>
  <si>
    <t>18/15690334</t>
  </si>
  <si>
    <t>17/09/2018</t>
  </si>
  <si>
    <t>25388.000328/2017-14</t>
  </si>
  <si>
    <t>ENSP</t>
  </si>
  <si>
    <r>
      <rPr>
        <sz val="5"/>
        <color rgb="FF211F1F"/>
        <rFont val="Times New Roman"/>
        <family val="1"/>
      </rPr>
      <t>TURNITIN</t>
    </r>
  </si>
  <si>
    <t>US$                  7,260,00</t>
  </si>
  <si>
    <t>27/02/2018</t>
  </si>
  <si>
    <t>18/15638420</t>
  </si>
  <si>
    <t>01/03/2018</t>
  </si>
  <si>
    <t>25382.100279/2018-41</t>
  </si>
  <si>
    <t>29/10/2018</t>
  </si>
  <si>
    <t>15/701953</t>
  </si>
  <si>
    <t>31/10/2018</t>
  </si>
  <si>
    <t>25380.101752/2018-28</t>
  </si>
  <si>
    <t>24/10/2018</t>
  </si>
  <si>
    <t>18/15700814</t>
  </si>
  <si>
    <t>26/10/2018</t>
  </si>
  <si>
    <t>25380.101932/2018-18</t>
  </si>
  <si>
    <t>PRESIDENC/F</t>
  </si>
  <si>
    <t>18/9428953</t>
  </si>
  <si>
    <t>25380.101214/2018-33</t>
  </si>
  <si>
    <t>US$                  6,680,46</t>
  </si>
  <si>
    <t>05/09/2018</t>
  </si>
  <si>
    <t>18/15688487</t>
  </si>
  <si>
    <t>10/09/2018</t>
  </si>
  <si>
    <t>25067.000068/2015-30</t>
  </si>
  <si>
    <t>25/06/2018</t>
  </si>
  <si>
    <t>18/15670958</t>
  </si>
  <si>
    <t>25067.100291/2018-29</t>
  </si>
  <si>
    <t>19/4107123</t>
  </si>
  <si>
    <t>25029.100037/2018-87</t>
  </si>
  <si>
    <t>INI</t>
  </si>
  <si>
    <t>06/03/2018</t>
  </si>
  <si>
    <t>18/15640569</t>
  </si>
  <si>
    <t>08/03/2018</t>
  </si>
  <si>
    <t>25067.100042/2018-33A</t>
  </si>
  <si>
    <t>08/05/2018</t>
  </si>
  <si>
    <t>17/6882469</t>
  </si>
  <si>
    <t>10/05/2018</t>
  </si>
  <si>
    <t>25383.100165/2018-91</t>
  </si>
  <si>
    <t>21/08/2018</t>
  </si>
  <si>
    <t>18/15684919</t>
  </si>
  <si>
    <t>23/08/2018</t>
  </si>
  <si>
    <t>25030.000850/2017-38</t>
  </si>
  <si>
    <t>06/04/2018</t>
  </si>
  <si>
    <t>18/15650112</t>
  </si>
  <si>
    <t>10/04/2018</t>
  </si>
  <si>
    <t>25383.100013/2018-99</t>
  </si>
  <si>
    <t>29/01/2018</t>
  </si>
  <si>
    <t>18/15630138</t>
  </si>
  <si>
    <t>31/01/2018</t>
  </si>
  <si>
    <t>25030.100365/2018-44</t>
  </si>
  <si>
    <t>25/07/2018</t>
  </si>
  <si>
    <t>18/2512247</t>
  </si>
  <si>
    <t>27/07/2018</t>
  </si>
  <si>
    <t>25381.100091/2018-11</t>
  </si>
  <si>
    <t>02/05/2018</t>
  </si>
  <si>
    <t>18/15657583</t>
  </si>
  <si>
    <t>04/05/2018</t>
  </si>
  <si>
    <t>25381.100311/2018-07</t>
  </si>
  <si>
    <t>18/15714780</t>
  </si>
  <si>
    <t>25381.100291/2018-66</t>
  </si>
  <si>
    <t>18/15714793</t>
  </si>
  <si>
    <t>25383.100271/2018-75</t>
  </si>
  <si>
    <t>18/12/2018</t>
  </si>
  <si>
    <t>19/4237327</t>
  </si>
  <si>
    <t>25383.100273/2018-64</t>
  </si>
  <si>
    <t>19/4237402</t>
  </si>
  <si>
    <t>20/12/2018</t>
  </si>
  <si>
    <t>25381.100209/2018-01</t>
  </si>
  <si>
    <t>14/09/2018</t>
  </si>
  <si>
    <t>18/6892942</t>
  </si>
  <si>
    <t>18/09/2018</t>
  </si>
  <si>
    <t>25381.100092/2018-58</t>
  </si>
  <si>
    <t>15/05/2018</t>
  </si>
  <si>
    <t>18/15661111</t>
  </si>
  <si>
    <t>17/05/2018</t>
  </si>
  <si>
    <t>25381.100101/2018-19</t>
  </si>
  <si>
    <t>23/05/2018</t>
  </si>
  <si>
    <t>18/15663326</t>
  </si>
  <si>
    <t>25/05/2018</t>
  </si>
  <si>
    <t>25381.100112/2018-91</t>
  </si>
  <si>
    <t>18/15663319</t>
  </si>
  <si>
    <t>25381.100141/2018-52</t>
  </si>
  <si>
    <t>20/06/2018</t>
  </si>
  <si>
    <t>18/0020370</t>
  </si>
  <si>
    <t>22/06/2018</t>
  </si>
  <si>
    <t>25381.100182/2018-49</t>
  </si>
  <si>
    <t>06/08/2018</t>
  </si>
  <si>
    <t>18/15681301</t>
  </si>
  <si>
    <t>08/08/2018</t>
  </si>
  <si>
    <t>25381.100036/2018-13</t>
  </si>
  <si>
    <t>16/02/2018</t>
  </si>
  <si>
    <t>18/15635330</t>
  </si>
  <si>
    <t>25381.100047/2018-01</t>
  </si>
  <si>
    <t>04/04/2018</t>
  </si>
  <si>
    <t>18/15649236</t>
  </si>
  <si>
    <t>25381.100069/2018-63</t>
  </si>
  <si>
    <t>27/04/2018</t>
  </si>
  <si>
    <t>17/6127679</t>
  </si>
  <si>
    <t>25381.100077/2018-18</t>
  </si>
  <si>
    <t>17/4956362</t>
  </si>
  <si>
    <t>12/04/2018</t>
  </si>
  <si>
    <t>25385.100084/2018-71</t>
  </si>
  <si>
    <t>INCQS</t>
  </si>
  <si>
    <t>09/08/2018</t>
  </si>
  <si>
    <t>18/3993639</t>
  </si>
  <si>
    <t>13/08/2018</t>
  </si>
  <si>
    <t>25030.000945/2017-51</t>
  </si>
  <si>
    <t>16/01/2018</t>
  </si>
  <si>
    <t>18/15626508</t>
  </si>
  <si>
    <t>18/01/2018</t>
  </si>
  <si>
    <t>25030.000946/2017-04</t>
  </si>
  <si>
    <t>15/01/2018</t>
  </si>
  <si>
    <t>16/7629167</t>
  </si>
  <si>
    <t>17/01/2018</t>
  </si>
  <si>
    <t>25030.000947/2017-41</t>
  </si>
  <si>
    <t>09/01/2018</t>
  </si>
  <si>
    <t>16/7131863</t>
  </si>
  <si>
    <t>11/01/2018</t>
  </si>
  <si>
    <t>25030.100009/2018-21</t>
  </si>
  <si>
    <t>11/09/2018</t>
  </si>
  <si>
    <t>28/06/2018</t>
  </si>
  <si>
    <t>02/07/2018</t>
  </si>
  <si>
    <t>21/12/2018</t>
  </si>
  <si>
    <t>26/12/2018</t>
  </si>
  <si>
    <t>07/06/2018</t>
  </si>
  <si>
    <t>11/06/2018</t>
  </si>
  <si>
    <t>25030.100010/2018-55</t>
  </si>
  <si>
    <t>18/15661112</t>
  </si>
  <si>
    <t>18/15650955</t>
  </si>
  <si>
    <t>26/02/2018</t>
  </si>
  <si>
    <t>18/15638003</t>
  </si>
  <si>
    <t>28/02/2018</t>
  </si>
  <si>
    <t>25030.100011/2018-08</t>
  </si>
  <si>
    <t>18/15672014</t>
  </si>
  <si>
    <t>18/15650954</t>
  </si>
  <si>
    <t>18/15638002</t>
  </si>
  <si>
    <t>25383.100023/2018-24</t>
  </si>
  <si>
    <t>18/15650111</t>
  </si>
  <si>
    <t>25383.100044/2018-40</t>
  </si>
  <si>
    <t>18/15650113</t>
  </si>
  <si>
    <t>25383.100046/2018-39</t>
  </si>
  <si>
    <t>18/15650114</t>
  </si>
  <si>
    <t>25383.100058/2018-63</t>
  </si>
  <si>
    <t>18/15664015</t>
  </si>
  <si>
    <t>30/05/2018</t>
  </si>
  <si>
    <t>25383.100077/2018-90</t>
  </si>
  <si>
    <t>17/6124332</t>
  </si>
  <si>
    <t>25383.100105/2018-79</t>
  </si>
  <si>
    <t>21/06/2018</t>
  </si>
  <si>
    <t>18/0118876</t>
  </si>
  <si>
    <t>25383.100106/2018-13</t>
  </si>
  <si>
    <t>08/06/2018</t>
  </si>
  <si>
    <t>17/9255278</t>
  </si>
  <si>
    <t>12/06/2018</t>
  </si>
  <si>
    <t>25383.100118/2018-48</t>
  </si>
  <si>
    <t>11/07/2018</t>
  </si>
  <si>
    <t>18/1595120</t>
  </si>
  <si>
    <t>13/07/2018</t>
  </si>
  <si>
    <t>25382.100360/2018-21</t>
  </si>
  <si>
    <t>18/9909869</t>
  </si>
  <si>
    <t>30/10/2018</t>
  </si>
  <si>
    <t>25382.100387/2018-14</t>
  </si>
  <si>
    <t>14/11/2018</t>
  </si>
  <si>
    <t>18/15706231</t>
  </si>
  <si>
    <t>19/11/2018</t>
  </si>
  <si>
    <t>25382.100394/2018-16</t>
  </si>
  <si>
    <t>16/11/2018</t>
  </si>
  <si>
    <t>18/15706523</t>
  </si>
  <si>
    <t>20/11/2018</t>
  </si>
  <si>
    <t>25383.000309/2017-20</t>
  </si>
  <si>
    <t>16/7132237</t>
  </si>
  <si>
    <t>25383.000351/2017-41</t>
  </si>
  <si>
    <t>18/15626887</t>
  </si>
  <si>
    <t>19/01/2018</t>
  </si>
  <si>
    <t>25383.000355/2017-29</t>
  </si>
  <si>
    <t>28/12/2018</t>
  </si>
  <si>
    <t>16/6349808</t>
  </si>
  <si>
    <t>02/01/2018</t>
  </si>
  <si>
    <t>25383.000356/2017-73</t>
  </si>
  <si>
    <t>16/7132067</t>
  </si>
  <si>
    <t>25383.000359/2017-15</t>
  </si>
  <si>
    <t>16/7131976</t>
  </si>
  <si>
    <t>25383.000360/2017-31</t>
  </si>
  <si>
    <t>16/7132019</t>
  </si>
  <si>
    <t>25383.000363/2017-75</t>
  </si>
  <si>
    <t>18/15626886</t>
  </si>
  <si>
    <t>25030.100488/2018-85</t>
  </si>
  <si>
    <t>28/08/2018</t>
  </si>
  <si>
    <t>18/15686653</t>
  </si>
  <si>
    <t>30/08/2018</t>
  </si>
  <si>
    <t>25382.100285/2018-07</t>
  </si>
  <si>
    <t>06/09/2018</t>
  </si>
  <si>
    <t>18/6427405</t>
  </si>
  <si>
    <t>25382.100040/2018-71</t>
  </si>
  <si>
    <t>07/03/2018</t>
  </si>
  <si>
    <t>18/15640994</t>
  </si>
  <si>
    <t>09/03/2018</t>
  </si>
  <si>
    <t>25382.100093/2018-92</t>
  </si>
  <si>
    <t>18/04/2018</t>
  </si>
  <si>
    <t>18/15653713</t>
  </si>
  <si>
    <t>20/04/2018</t>
  </si>
  <si>
    <t>25383.100172/2018-93</t>
  </si>
  <si>
    <t>20/08/2018</t>
  </si>
  <si>
    <t>18/4601720</t>
  </si>
  <si>
    <t>22/08/2018</t>
  </si>
  <si>
    <t>25383.100173/2018-38</t>
  </si>
  <si>
    <t>18/4601464</t>
  </si>
  <si>
    <t>25383.100174/2018-82</t>
  </si>
  <si>
    <t>18/4601481</t>
  </si>
  <si>
    <t>25383.100177/2018-16</t>
  </si>
  <si>
    <t>18/15686657</t>
  </si>
  <si>
    <t>25383.100179/2018-13</t>
  </si>
  <si>
    <t>31/08/2018</t>
  </si>
  <si>
    <t>18/15687583</t>
  </si>
  <si>
    <t>04/09/2018</t>
  </si>
  <si>
    <t>25383.100183/2018-73</t>
  </si>
  <si>
    <t>25383.100189/2018-41</t>
  </si>
  <si>
    <t>15/688816</t>
  </si>
  <si>
    <t>25383.100190/2018-75</t>
  </si>
  <si>
    <t>15/6888817</t>
  </si>
  <si>
    <t>25383.100211/2018-52</t>
  </si>
  <si>
    <t>02/10/2018</t>
  </si>
  <si>
    <t>18/8089623</t>
  </si>
  <si>
    <t>04/10/2018</t>
  </si>
  <si>
    <t>25383.100212/2018-05</t>
  </si>
  <si>
    <t>15/695111</t>
  </si>
  <si>
    <t>25383.100219/2018-19</t>
  </si>
  <si>
    <t>05/10/2018</t>
  </si>
  <si>
    <t>18/15696316</t>
  </si>
  <si>
    <t>09/10/2018</t>
  </si>
  <si>
    <t>25383.100221/2018-98</t>
  </si>
  <si>
    <t>16/10/2018</t>
  </si>
  <si>
    <t>18/9220675</t>
  </si>
  <si>
    <t>25383.100121/2018-61</t>
  </si>
  <si>
    <t>18/3994034</t>
  </si>
  <si>
    <t>25383.100140/2018-98</t>
  </si>
  <si>
    <t>18/15682349</t>
  </si>
  <si>
    <t>25383.100146/2018-65</t>
  </si>
  <si>
    <t>18/5650042</t>
  </si>
  <si>
    <t>25383.100150/2018-23</t>
  </si>
  <si>
    <t>18/5650359</t>
  </si>
  <si>
    <t>25383.100154/2018-10</t>
  </si>
  <si>
    <t>18/3993990</t>
  </si>
  <si>
    <t>25383.100228/2018-18</t>
  </si>
  <si>
    <t>25/10/2018</t>
  </si>
  <si>
    <t>18/15701273</t>
  </si>
  <si>
    <t>25383.100249/2018-25</t>
  </si>
  <si>
    <t>12/11/2018</t>
  </si>
  <si>
    <t>18/15705336</t>
  </si>
  <si>
    <t>25383.100250/2018-50</t>
  </si>
  <si>
    <t>19/1227411</t>
  </si>
  <si>
    <t>25383.100253/2018-93</t>
  </si>
  <si>
    <t>18/15705337</t>
  </si>
  <si>
    <t>25383.100246/2018-91</t>
  </si>
  <si>
    <t>06/11/2018</t>
  </si>
  <si>
    <t>18/15704068</t>
  </si>
  <si>
    <t>08/11/2018</t>
  </si>
  <si>
    <t>25030.100382/2018-81</t>
  </si>
  <si>
    <t>18/3602342</t>
  </si>
  <si>
    <t>25030.100575/2018-32</t>
  </si>
  <si>
    <t>18/9599339</t>
  </si>
  <si>
    <t>25030.100576/2018-87</t>
  </si>
  <si>
    <t>18/9781268</t>
  </si>
  <si>
    <t>25030.100577/2018-21</t>
  </si>
  <si>
    <t>18/15700828</t>
  </si>
  <si>
    <t>25030.100282/2018-55</t>
  </si>
  <si>
    <t>18/15666883</t>
  </si>
  <si>
    <t>25030.100311/2018-89</t>
  </si>
  <si>
    <t>18/156723447</t>
  </si>
  <si>
    <t>25030.100359/2018-97</t>
  </si>
  <si>
    <t>18/15672345</t>
  </si>
  <si>
    <t>25030.100361/2018-66</t>
  </si>
  <si>
    <t>23/07/2018</t>
  </si>
  <si>
    <t>18/15677829</t>
  </si>
  <si>
    <t>25030.100433/2018-75</t>
  </si>
  <si>
    <t>20/07/2018</t>
  </si>
  <si>
    <t>18/15677468</t>
  </si>
  <si>
    <t>24/07/2018</t>
  </si>
  <si>
    <t>25030.100435/2018-64</t>
  </si>
  <si>
    <t>18/2246989</t>
  </si>
  <si>
    <t>25030.100437/2018-53</t>
  </si>
  <si>
    <t>18/15681298</t>
  </si>
  <si>
    <t>25030.100438/2018-06</t>
  </si>
  <si>
    <t>18/15684952</t>
  </si>
  <si>
    <t>25030.100439/2018-42</t>
  </si>
  <si>
    <t>18/2332113</t>
  </si>
  <si>
    <t>25030.100440/2018-77</t>
  </si>
  <si>
    <t>18/15677831</t>
  </si>
  <si>
    <t>25030.100478/2018-40</t>
  </si>
  <si>
    <t>18/4800710</t>
  </si>
  <si>
    <t>25030.100479/2018-94</t>
  </si>
  <si>
    <t>19/09/2018</t>
  </si>
  <si>
    <t>18/15691671</t>
  </si>
  <si>
    <t>21/09/2018</t>
  </si>
  <si>
    <t>25030.100480/2018-19</t>
  </si>
  <si>
    <t>18/15684921</t>
  </si>
  <si>
    <t>25030.100485/2018-41</t>
  </si>
  <si>
    <t>18/15686656</t>
  </si>
  <si>
    <t>25030.100486/2018-96</t>
  </si>
  <si>
    <t>18/15686652</t>
  </si>
  <si>
    <t>25030.100520/2018-22</t>
  </si>
  <si>
    <t>27/09/2018</t>
  </si>
  <si>
    <t>18/15693935</t>
  </si>
  <si>
    <t>01/10/2018</t>
  </si>
  <si>
    <t>25030.100521/2018-77</t>
  </si>
  <si>
    <t>18/15693932</t>
  </si>
  <si>
    <t>25030.100529/2018-33</t>
  </si>
  <si>
    <t>18/7853927</t>
  </si>
  <si>
    <t>25030.100534/2018-46</t>
  </si>
  <si>
    <t>18/15693936</t>
  </si>
  <si>
    <t>25030.100535/2018-91</t>
  </si>
  <si>
    <t>18/7853651</t>
  </si>
  <si>
    <t>25030.100538/2018-24</t>
  </si>
  <si>
    <t>18/15693933</t>
  </si>
  <si>
    <t>25030.100571/2018-54</t>
  </si>
  <si>
    <t>18/15701214</t>
  </si>
  <si>
    <t>15/701214</t>
  </si>
  <si>
    <t>25030.100572/2018-07</t>
  </si>
  <si>
    <t>18/15700813</t>
  </si>
  <si>
    <t>26/10/2017</t>
  </si>
  <si>
    <t>25030.000902/2017-76</t>
  </si>
  <si>
    <t>16/7131836</t>
  </si>
  <si>
    <t>25030.000905/2017-18</t>
  </si>
  <si>
    <t>18/15625230</t>
  </si>
  <si>
    <t>25030.000943/2017-62</t>
  </si>
  <si>
    <t>18/15625231</t>
  </si>
  <si>
    <t>25030.000030/2017-46</t>
  </si>
  <si>
    <t>06/12/2018</t>
  </si>
  <si>
    <t>08/12/2018</t>
  </si>
  <si>
    <t>25030.100188/2018-04A</t>
  </si>
  <si>
    <t>09/05/2018</t>
  </si>
  <si>
    <t>17/6993932</t>
  </si>
  <si>
    <t>11/05/2018</t>
  </si>
  <si>
    <t>25030.100189/2018-41</t>
  </si>
  <si>
    <t>17/5465516</t>
  </si>
  <si>
    <t>25030.100190/2018-75</t>
  </si>
  <si>
    <t>17/6404070</t>
  </si>
  <si>
    <t>25030.100192/2018-64</t>
  </si>
  <si>
    <t>17/04/2018</t>
  </si>
  <si>
    <t>18/15653276</t>
  </si>
  <si>
    <t>19/04/2018</t>
  </si>
  <si>
    <t>25030.100279/2018-31</t>
  </si>
  <si>
    <t>18/15672346</t>
  </si>
  <si>
    <t>30/07/2018</t>
  </si>
  <si>
    <t>25030.100285/2018-99</t>
  </si>
  <si>
    <t>18/15666864</t>
  </si>
  <si>
    <t>25030.100290/2018-00</t>
  </si>
  <si>
    <t>18/15668023</t>
  </si>
  <si>
    <t>14/06/2018</t>
  </si>
  <si>
    <t>25030.100013/2018-99</t>
  </si>
  <si>
    <t>17/07/2018</t>
  </si>
  <si>
    <t>18/06/2018</t>
  </si>
  <si>
    <t>17/1982828</t>
  </si>
  <si>
    <t>25030.100059/2018-16</t>
  </si>
  <si>
    <t>17/1990940</t>
  </si>
  <si>
    <t>25030.100060/2018-32</t>
  </si>
  <si>
    <t>26/03/2018</t>
  </si>
  <si>
    <t>17/3820432</t>
  </si>
  <si>
    <t>28/03/2018</t>
  </si>
  <si>
    <t>25030.100061/2018-87</t>
  </si>
  <si>
    <t>18/15653715</t>
  </si>
  <si>
    <t>25030.100062/2018-21</t>
  </si>
  <si>
    <t>17/1992214</t>
  </si>
  <si>
    <t>25030.100063/2018-76</t>
  </si>
  <si>
    <t>17/2061609</t>
  </si>
  <si>
    <t>02/03/2018</t>
  </si>
  <si>
    <t>25030.100065/2018-65</t>
  </si>
  <si>
    <t>18/15638418</t>
  </si>
  <si>
    <t>25030.100118/2018-48</t>
  </si>
  <si>
    <t>18/15653256</t>
  </si>
  <si>
    <t>25030.100119/2018-92</t>
  </si>
  <si>
    <t>20/03/2018</t>
  </si>
  <si>
    <t>17/3489906</t>
  </si>
  <si>
    <t>22/03/2018</t>
  </si>
  <si>
    <t>25030.100120/2018-17</t>
  </si>
  <si>
    <t>17/3489800</t>
  </si>
  <si>
    <t>25030.100121/2018-61</t>
  </si>
  <si>
    <t>17/3489994</t>
  </si>
  <si>
    <t>25030.100124/2018-03</t>
  </si>
  <si>
    <t>18/15644767</t>
  </si>
  <si>
    <t>25380.101981/2018-42</t>
  </si>
  <si>
    <t>19/1061900</t>
  </si>
  <si>
    <t>13/11/2018</t>
  </si>
  <si>
    <t>25030.100678/2018-01</t>
  </si>
  <si>
    <t>18/15717170</t>
  </si>
  <si>
    <t>25030.100122/2018-14</t>
  </si>
  <si>
    <t>18/15644745</t>
  </si>
  <si>
    <t>25030.100307/2018-11</t>
  </si>
  <si>
    <t>18/0493932</t>
  </si>
  <si>
    <t>25030.100366/2018-99</t>
  </si>
  <si>
    <t>18/0494000</t>
  </si>
  <si>
    <t>25380.100186/2018-37</t>
  </si>
  <si>
    <t>VPGDI/PR</t>
  </si>
  <si>
    <t>23/02/2018</t>
  </si>
  <si>
    <t>18/15637581</t>
  </si>
  <si>
    <t>25030.100630/2018-94</t>
  </si>
  <si>
    <t>18/15709651</t>
  </si>
  <si>
    <t>25030.100631/2018-39</t>
  </si>
  <si>
    <t>18/15709672</t>
  </si>
  <si>
    <t>25030.100633/2018-28</t>
  </si>
  <si>
    <t>19/3341180</t>
  </si>
  <si>
    <t>10/12/2018</t>
  </si>
  <si>
    <t>25030.100625/2018-81</t>
  </si>
  <si>
    <t>19/2476131</t>
  </si>
  <si>
    <t>25030.100626/2018-26</t>
  </si>
  <si>
    <t>19/2474808</t>
  </si>
  <si>
    <t>25030.100627/2018-71</t>
  </si>
  <si>
    <t>19/2481246</t>
  </si>
  <si>
    <t>25030.100628/2018-15</t>
  </si>
  <si>
    <t>18/15709653</t>
  </si>
  <si>
    <t>25381.100275/2018-73</t>
  </si>
  <si>
    <t>29/11/2018</t>
  </si>
  <si>
    <t>18/15710015</t>
  </si>
  <si>
    <t>03/12/2018</t>
  </si>
  <si>
    <t>25030.100292/2018-91</t>
  </si>
  <si>
    <t>18/15666882</t>
  </si>
  <si>
    <t>25383.100119/2018-92</t>
  </si>
  <si>
    <t>18/15667269</t>
  </si>
  <si>
    <t>25030.100284/2018-44</t>
  </si>
  <si>
    <t>18/15666860</t>
  </si>
  <si>
    <t>25030.100312/2018-23</t>
  </si>
  <si>
    <t>18/15666862</t>
  </si>
  <si>
    <t>25383.100224/2018-21</t>
  </si>
  <si>
    <t>23/10/2018</t>
  </si>
  <si>
    <t>18/15700374</t>
  </si>
  <si>
    <t>25030.100306/2018-76</t>
  </si>
  <si>
    <t>18/15666877</t>
  </si>
  <si>
    <t>25381.100240/2018-34</t>
  </si>
  <si>
    <t>08/10/2018</t>
  </si>
  <si>
    <t>18/15696644</t>
  </si>
  <si>
    <t>10/10/2018</t>
  </si>
  <si>
    <t>25030.100624/2018-37</t>
  </si>
  <si>
    <t>18/15709677</t>
  </si>
  <si>
    <t>25030.100622/2018-48</t>
  </si>
  <si>
    <t>18/15709671</t>
  </si>
  <si>
    <t>25383.100247/2018-36</t>
  </si>
  <si>
    <t>15/705342</t>
  </si>
  <si>
    <t>25030.100360/2018-11</t>
  </si>
  <si>
    <t>18/15672012</t>
  </si>
  <si>
    <t>25383.100225/2018-76</t>
  </si>
  <si>
    <t>18/15700375</t>
  </si>
  <si>
    <t>25383.100237/2018-09</t>
  </si>
  <si>
    <t>18/15701626</t>
  </si>
  <si>
    <t>25383.100264/2018-73</t>
  </si>
  <si>
    <t>04/12/2018</t>
  </si>
  <si>
    <t>18/15711224</t>
  </si>
  <si>
    <t>25383.100268/2018-51</t>
  </si>
  <si>
    <t>18/15711222</t>
  </si>
  <si>
    <t>25030.100632/2018-83</t>
  </si>
  <si>
    <t>18/15709670</t>
  </si>
  <si>
    <t>25030.100621/2018-01</t>
  </si>
  <si>
    <t>18/15709683</t>
  </si>
  <si>
    <t>25030.100574/2018-98</t>
  </si>
  <si>
    <t>18/15700812</t>
  </si>
  <si>
    <t>25030.100579/2018-11</t>
  </si>
  <si>
    <t>18/15700838</t>
  </si>
  <si>
    <t>25382.100343/2018-94</t>
  </si>
  <si>
    <t>18/15695113</t>
  </si>
  <si>
    <t>25030.100573/2018-43</t>
  </si>
  <si>
    <t>18/15700840</t>
  </si>
  <si>
    <t>25030.100188/2018-04</t>
  </si>
  <si>
    <t>17/9363246</t>
  </si>
  <si>
    <t>13/06/2018</t>
  </si>
  <si>
    <t>25030.100675/2018-69</t>
  </si>
  <si>
    <t>18/15717194</t>
  </si>
  <si>
    <t>25381.100255/2018-01</t>
  </si>
  <si>
    <t>18/15697478</t>
  </si>
  <si>
    <t>15/10/2018</t>
  </si>
  <si>
    <t>25383.100241/2018-69</t>
  </si>
  <si>
    <t>13/10/2018</t>
  </si>
  <si>
    <t>18/15702886</t>
  </si>
  <si>
    <t>05/11/2018</t>
  </si>
  <si>
    <t>25030.100011/2018-08A</t>
  </si>
  <si>
    <t>18/05/2018</t>
  </si>
  <si>
    <t>18/15662196</t>
  </si>
  <si>
    <t>22/05/2018</t>
  </si>
  <si>
    <t>16/08/2018</t>
  </si>
  <si>
    <t>18/15683383</t>
  </si>
  <si>
    <t>18/15689552</t>
  </si>
  <si>
    <t>25030.100372/2018-46</t>
  </si>
  <si>
    <t>18/15681982</t>
  </si>
  <si>
    <t>10/08/2018</t>
  </si>
  <si>
    <t>25030.100012/2018-44</t>
  </si>
  <si>
    <t>15/08/2018</t>
  </si>
  <si>
    <t>18/15675739</t>
  </si>
  <si>
    <t>18/15690335</t>
  </si>
  <si>
    <t>18/15659667</t>
  </si>
  <si>
    <t>09/04/2018</t>
  </si>
  <si>
    <t>18/15650543</t>
  </si>
  <si>
    <t>11/04/2018</t>
  </si>
  <si>
    <t>25030.000944/2017-15</t>
  </si>
  <si>
    <t>18/15625229</t>
  </si>
  <si>
    <t>25030.000903/2017-11</t>
  </si>
  <si>
    <t>18/15625237</t>
  </si>
  <si>
    <t>25030.100431/2018-86</t>
  </si>
  <si>
    <t>18/2247042</t>
  </si>
  <si>
    <t>25381.100201/2018-37</t>
  </si>
  <si>
    <t>18/15681302</t>
  </si>
  <si>
    <t>25383.100263/2018-29</t>
  </si>
  <si>
    <t>19/2774701</t>
  </si>
  <si>
    <t>05/12/2018</t>
  </si>
  <si>
    <t>25030.100281/2018-19</t>
  </si>
  <si>
    <t>18/15672344</t>
  </si>
  <si>
    <t>25030.100629/2018-60</t>
  </si>
  <si>
    <t>18/15709652</t>
  </si>
  <si>
    <t>25385.100152/2018-01</t>
  </si>
  <si>
    <t>19/0243654</t>
  </si>
  <si>
    <t>25385.100153/2018-47</t>
  </si>
  <si>
    <t>19/1412497</t>
  </si>
  <si>
    <t>25380.002227/2012-35A</t>
  </si>
  <si>
    <t>FIOCRUZ/RO</t>
  </si>
  <si>
    <r>
      <rPr>
        <sz val="5"/>
        <color rgb="FF211F1F"/>
        <rFont val="Times New Roman"/>
        <family val="1"/>
      </rPr>
      <t>KOSHNER</t>
    </r>
    <r>
      <rPr>
        <sz val="5"/>
        <color rgb="FF211F1F"/>
        <rFont val="Times New Roman"/>
        <family val="1"/>
      </rPr>
      <t xml:space="preserve"> </t>
    </r>
    <r>
      <rPr>
        <sz val="5"/>
        <color rgb="FF211F1F"/>
        <rFont val="Times New Roman"/>
        <family val="1"/>
      </rPr>
      <t>HOLDING</t>
    </r>
    <r>
      <rPr>
        <sz val="5"/>
        <color rgb="FF211F1F"/>
        <rFont val="Times New Roman"/>
        <family val="1"/>
      </rPr>
      <t xml:space="preserve"> </t>
    </r>
    <r>
      <rPr>
        <sz val="5"/>
        <color rgb="FF211F1F"/>
        <rFont val="Times New Roman"/>
        <family val="1"/>
      </rPr>
      <t>LIMITED</t>
    </r>
  </si>
  <si>
    <t>US$                  2,115,79</t>
  </si>
  <si>
    <t>18/15673239</t>
  </si>
  <si>
    <t>US$                11,011,91</t>
  </si>
  <si>
    <t>US$                51,700,69</t>
  </si>
  <si>
    <t>18/15649239</t>
  </si>
  <si>
    <t>25380.001566/2017-17</t>
  </si>
  <si>
    <t>FIOCRUZ/CE</t>
  </si>
  <si>
    <t>18/15693582</t>
  </si>
  <si>
    <t>25028.100153/2018-14</t>
  </si>
  <si>
    <t>ICC</t>
  </si>
  <si>
    <t>18/15714426</t>
  </si>
  <si>
    <t>25380.102224/2018-96</t>
  </si>
  <si>
    <t>COGEAD</t>
  </si>
  <si>
    <t>18/15714421</t>
  </si>
  <si>
    <t>25028.100108/2018-51</t>
  </si>
  <si>
    <t>03/10/2018</t>
  </si>
  <si>
    <t>18/15695584</t>
  </si>
  <si>
    <t>25380.001584/2017-91</t>
  </si>
  <si>
    <t>18/15643413</t>
  </si>
  <si>
    <t>25030.000522/2017-31</t>
  </si>
  <si>
    <t>06/02/2018</t>
  </si>
  <si>
    <t>18/15632691</t>
  </si>
  <si>
    <t>08/02/2018</t>
  </si>
  <si>
    <t>PAG.ANTECIP.</t>
  </si>
  <si>
    <t>25382.100191/2018-20</t>
  </si>
  <si>
    <t>25/09/2018</t>
  </si>
  <si>
    <t>15/693119</t>
  </si>
  <si>
    <t>25385.000041/2017-14</t>
  </si>
  <si>
    <t>18/15626724</t>
  </si>
  <si>
    <t>25382.100123/2018-61</t>
  </si>
  <si>
    <t>18/15700677</t>
  </si>
  <si>
    <t>25380.100661/2018-75</t>
  </si>
  <si>
    <t>09/11/2018</t>
  </si>
  <si>
    <t>18/15704873</t>
  </si>
  <si>
    <t>25381.000271/2017-13</t>
  </si>
  <si>
    <t>18/15651085</t>
  </si>
  <si>
    <t>13/04/2018</t>
  </si>
  <si>
    <t>25385.100086/2018-61</t>
  </si>
  <si>
    <t>27/11/2018</t>
  </si>
  <si>
    <t>18/15708962</t>
  </si>
  <si>
    <t>25029.000050/2017-56</t>
  </si>
  <si>
    <t>18/15631578</t>
  </si>
  <si>
    <t>25384.000398/2016-13</t>
  </si>
  <si>
    <t>IFF</t>
  </si>
  <si>
    <t>22/01/2018</t>
  </si>
  <si>
    <t>25380.100402/2018-44</t>
  </si>
  <si>
    <t>19/1543740</t>
  </si>
  <si>
    <t>21/11/2018</t>
  </si>
  <si>
    <t>25380.001362/2017-78</t>
  </si>
  <si>
    <t>02/08/2018</t>
  </si>
  <si>
    <t>18/3213223</t>
  </si>
  <si>
    <t>25382.000233/2017-42</t>
  </si>
  <si>
    <t>24/01/2018</t>
  </si>
  <si>
    <t>18/15628518</t>
  </si>
  <si>
    <t>26/01/2018</t>
  </si>
  <si>
    <t>25385.000185/2017-62</t>
  </si>
  <si>
    <t>15/638761</t>
  </si>
  <si>
    <t>25380.100748/2018-42</t>
  </si>
  <si>
    <t>VPPCB/PR</t>
  </si>
  <si>
    <t>15/699254</t>
  </si>
  <si>
    <t>25382.000298/2017-98</t>
  </si>
  <si>
    <t>30/01/2018</t>
  </si>
  <si>
    <t>18/15630316</t>
  </si>
  <si>
    <t>01/02/2018</t>
  </si>
  <si>
    <t>25380.001395/2017-18</t>
  </si>
  <si>
    <t>18/15658106</t>
  </si>
  <si>
    <t>25380.001219/2017-86</t>
  </si>
  <si>
    <t>18/15677989</t>
  </si>
  <si>
    <t>26/07/2018</t>
  </si>
  <si>
    <t>25380.001404/2017-71A</t>
  </si>
  <si>
    <t>18/15658097</t>
  </si>
  <si>
    <t>25385.000089/2016-33</t>
  </si>
  <si>
    <t>14/08/2018</t>
  </si>
  <si>
    <t>18/15683203</t>
  </si>
  <si>
    <t>25028.000096/2017-85</t>
  </si>
  <si>
    <t>18/15639546</t>
  </si>
  <si>
    <t>25028.000098/2017-74</t>
  </si>
  <si>
    <t>18/15625841</t>
  </si>
  <si>
    <t>25382.100250/2018-60</t>
  </si>
  <si>
    <t>18/15698357</t>
  </si>
  <si>
    <t>25385.000248/2017-81</t>
  </si>
  <si>
    <t>18/15628531</t>
  </si>
  <si>
    <t>25382.100119/2018-01</t>
  </si>
  <si>
    <t>18/15698361</t>
  </si>
  <si>
    <t>25382.000306/2017-04</t>
  </si>
  <si>
    <t>18/15627074</t>
  </si>
  <si>
    <t>25382.100248/2018-91</t>
  </si>
  <si>
    <t>18/709457</t>
  </si>
  <si>
    <t>25385.000160/2017-69</t>
  </si>
  <si>
    <t>18/15635088</t>
  </si>
  <si>
    <t>25028.100003/2018-01</t>
  </si>
  <si>
    <t>14/05/2018</t>
  </si>
  <si>
    <t>18/15660532</t>
  </si>
  <si>
    <t>16/05/2018</t>
  </si>
  <si>
    <t>25383.100148/2018-54</t>
  </si>
  <si>
    <t>18/15717146</t>
  </si>
  <si>
    <t>25380.100403/2018-99</t>
  </si>
  <si>
    <t>18/15688272</t>
  </si>
  <si>
    <t>18/15691497</t>
  </si>
  <si>
    <t>25383.100185/2018-62</t>
  </si>
  <si>
    <t>18/15708964</t>
  </si>
  <si>
    <t>25382.000316/2017-31</t>
  </si>
  <si>
    <t>18/644272</t>
  </si>
  <si>
    <t>21/03/2018</t>
  </si>
  <si>
    <t>25384.000132/2018-32</t>
  </si>
  <si>
    <t>18/501036128</t>
  </si>
  <si>
    <t>24/08/2018</t>
  </si>
  <si>
    <t>18/15677958</t>
  </si>
  <si>
    <t xml:space="preserve"> VALOR </t>
  </si>
  <si>
    <t>PROCESSO N.</t>
  </si>
  <si>
    <t>EXPORTADOR/FABRICANTE</t>
  </si>
  <si>
    <t>ABERTURA</t>
  </si>
  <si>
    <t>STATUS</t>
  </si>
  <si>
    <t>VL CONTRATADO</t>
  </si>
  <si>
    <t>VL REAIS</t>
  </si>
  <si>
    <t>PRODUTO</t>
  </si>
  <si>
    <t>DATA PO</t>
  </si>
  <si>
    <t>CHEGADA PRODUTO</t>
  </si>
  <si>
    <t>DT ULT MOVIMENT.</t>
  </si>
  <si>
    <t>HORA ULT. MOVIMENT.</t>
  </si>
  <si>
    <t>OBSERVACOES</t>
  </si>
  <si>
    <t>25030.100605/2018-19</t>
  </si>
  <si>
    <t>INSTITUTO OSWALDO CRUZ</t>
  </si>
  <si>
    <t>MINISTERIO DE SALUD SALUD PUBLICA</t>
  </si>
  <si>
    <t>CANCELADO</t>
  </si>
  <si>
    <t>10.00</t>
  </si>
  <si>
    <t>SORO HUMANO INATIVADO</t>
  </si>
  <si>
    <t>/ /</t>
  </si>
  <si>
    <t>Processo cancelado. Envaminhamos o seguinte processo para o DGA para registros necessÃ¡rios e posterior arquivamento.</t>
  </si>
  <si>
    <t>25381.100170/2018-14</t>
  </si>
  <si>
    <t>INSTITUTO RENNE RACHOU</t>
  </si>
  <si>
    <t>UNIVERSIDAD DEL ROSARIO</t>
  </si>
  <si>
    <t>1.00</t>
  </si>
  <si>
    <t>50 TUBOS COM AMOSTRA SORO DE PACIENTES DE CHAGAS</t>
  </si>
  <si>
    <t>TOTAL DE PROCESSOS</t>
  </si>
  <si>
    <t>EXPORTADOR / FABRICANTE</t>
  </si>
  <si>
    <t>MODALIDADE</t>
  </si>
  <si>
    <t>DOAÇÃO</t>
  </si>
  <si>
    <t>Tendo em vista a não resposta com relação aos custos de frete para esta importação, estamos retornando o processo ao IRR para providências. PROCESSO CANCELADO PELA UNIDADE.</t>
  </si>
  <si>
    <t>OBS: As Exportações tiveram as taxas estimadas para US$/R$ 3,90 o valor total das exportações.</t>
  </si>
  <si>
    <t>IMPORTADOR</t>
  </si>
  <si>
    <t>PESO</t>
  </si>
  <si>
    <t>25385.100027/2018-92</t>
  </si>
  <si>
    <t>FUNDAÇÃO OSWALDO CRUZ</t>
  </si>
  <si>
    <t>Orebro University, School of Science and Technolo</t>
  </si>
  <si>
    <t>EXPORTADO</t>
  </si>
  <si>
    <t>25382.100022/2018-90</t>
  </si>
  <si>
    <t>CLINVET</t>
  </si>
  <si>
    <t>25028.000135/2017-44</t>
  </si>
  <si>
    <t>THE ROCKFELLER UNIVERSITY</t>
  </si>
  <si>
    <t>SORO , TECIDO E RNA</t>
  </si>
  <si>
    <t>25028.100070/2018-17</t>
  </si>
  <si>
    <t>INSTITUTO PASTEUR</t>
  </si>
  <si>
    <t>25384.100718/2018-04</t>
  </si>
  <si>
    <t>Bioarray Genetics, Inc</t>
  </si>
  <si>
    <t>0.166</t>
  </si>
  <si>
    <t>25383.100017/2018-77</t>
  </si>
  <si>
    <t>Leica Mikrosysteme Vertrieb GMBH</t>
  </si>
  <si>
    <t>0.900</t>
  </si>
  <si>
    <t>25383.100214/2018-96</t>
  </si>
  <si>
    <t>Vrije Universiteit Medical Center</t>
  </si>
  <si>
    <t>25030.000866/2017-41</t>
  </si>
  <si>
    <t>University of Queensland</t>
  </si>
  <si>
    <t>AMOSTRAS CONGELADAS TECIDO HEPATICO CAMUNDUNGO</t>
  </si>
  <si>
    <t>25030.000920/2017-58</t>
  </si>
  <si>
    <t>Institut de Recherche pour le developpement</t>
  </si>
  <si>
    <t>TUBOS EPPENDORF CONTENDO AEDES</t>
  </si>
  <si>
    <t>25030.100016/2018-22</t>
  </si>
  <si>
    <t>IntegraGen SA - HTSeq Dpmt</t>
  </si>
  <si>
    <t>PLACA DE 96 POLIETILENO CONTENDO DNA</t>
  </si>
  <si>
    <t>10 MICROTUBOS CONTENDO DNA HUMANO DISTRIBUIDO EM 0,15 ML</t>
  </si>
  <si>
    <t>0.410</t>
  </si>
  <si>
    <t>25030.100025/2018-13</t>
  </si>
  <si>
    <t>University College of London</t>
  </si>
  <si>
    <t>25030.100110/2018-81</t>
  </si>
  <si>
    <t>25030.100127/2018-39</t>
  </si>
  <si>
    <t>Dr. Julio Moran Laboratories</t>
  </si>
  <si>
    <t>25030.100268/2018-51</t>
  </si>
  <si>
    <t>Aberystwyth University</t>
  </si>
  <si>
    <t>0.441</t>
  </si>
  <si>
    <t>25030.100364/2018-08</t>
  </si>
  <si>
    <t>25030.100451/2018-57</t>
  </si>
  <si>
    <t>UDELAR - Lab. de Virologia Molecular</t>
  </si>
  <si>
    <t>25030.100455/2018-35</t>
  </si>
  <si>
    <t>Swansea University</t>
  </si>
  <si>
    <t>0.700</t>
  </si>
  <si>
    <t>25030.100461/2018-92</t>
  </si>
  <si>
    <t>CENTERS FOR DISEASE CONTROL AND PREVENTION</t>
  </si>
  <si>
    <t>25030.100508/2018-18</t>
  </si>
  <si>
    <t>INSERM</t>
  </si>
  <si>
    <t>0.500</t>
  </si>
  <si>
    <t>25030.100657/2018-87</t>
  </si>
  <si>
    <t>IAM</t>
  </si>
  <si>
    <t>IGM</t>
  </si>
  <si>
    <t>SOLUÇÃO DE ÁLCOOL LÍQUIDO</t>
  </si>
  <si>
    <t>PEIXE LIOFILIZANTE, OVOS LIOFILIZADOS, LEITE EM PÓ E MANTEIGA.</t>
  </si>
  <si>
    <t>TUBOS PLÁSTICOSCONTENDO MEIO SÓLIDO COM ISOLADOS MICROBIANOS</t>
  </si>
  <si>
    <t>BIÓPSIAS DE TECIDO FIXADAS EM FORMALINA (FFPE) DE CÂNCER DE MAMA</t>
  </si>
  <si>
    <t>OBJETIVA PLANACROMÁTICA HC PL FLUOTAR COM AUMENTO DE 40X</t>
  </si>
  <si>
    <t>EXPORTAÇÃO DE LÂMINAS DE BAÇO DE CAMUNDONGO</t>
  </si>
  <si>
    <t>VÍRUS INFLUENZA</t>
  </si>
  <si>
    <t>TUBOS DE EPPEDENDORF SOBRENADANTE DO VÍRUS DA FEBRE AMARELA</t>
  </si>
  <si>
    <t>CÂNISTER COM 200 MICROTUBOS DE SOROS DE PRIMATAS INOCULADOS</t>
  </si>
  <si>
    <t>COMPOSTOS SINTÉTICOS E EM PÓ DE PRAZIQUANTEL</t>
  </si>
  <si>
    <t>31 ALIQUOTAS DE 5OUL, CONTENDO FRAGMENTOS DE DNA AMPLIFICADO DE VIRUS INFLUENZA  A</t>
  </si>
  <si>
    <t>SUSPENSÃO FECAL A 10% EM PBS PARA ROTAVÍRUS HUMANO</t>
  </si>
  <si>
    <t>OVOS DE MOSQUITO, DNA DO MOSQUITO BACTÉRIA SIMBIONTE</t>
  </si>
  <si>
    <t>EXPORTAÇÃO DE AMOSTRAS FECAIS</t>
  </si>
  <si>
    <t>TUBO ROSQUIEADO CONTENDO 100UL DE PROTEÍNA LIOFILIZADA</t>
  </si>
  <si>
    <t>TUBO ROSQUEADO CONTENDO 100UL DE PROTEÍNA</t>
  </si>
  <si>
    <t>LIBERAÇÃO</t>
  </si>
  <si>
    <t>DIAS NA ALFÂNDEGA</t>
  </si>
  <si>
    <t>RAS</t>
  </si>
  <si>
    <t>RP</t>
  </si>
  <si>
    <t>IR</t>
  </si>
  <si>
    <t>JOHN WILEY &amp; SONS INC.</t>
  </si>
  <si>
    <t>TIPO 4</t>
  </si>
  <si>
    <t>PAGO</t>
  </si>
  <si>
    <t>18/01456555</t>
  </si>
  <si>
    <t>18/0001625748</t>
  </si>
  <si>
    <t>EUROPEAN NETWORK OS SCIENCE CENTER AND MUSEUMS</t>
  </si>
  <si>
    <t>ASSINATURA ANUAL</t>
  </si>
  <si>
    <t>18/00326514</t>
  </si>
  <si>
    <t>18/0000353701</t>
  </si>
  <si>
    <t>ASSOCIATION OF SCIENCE TECHNOLOGY CENTERS INCORPO</t>
  </si>
  <si>
    <t>ANUIDADE</t>
  </si>
  <si>
    <t>18/00408770</t>
  </si>
  <si>
    <t>18/0000445099</t>
  </si>
  <si>
    <t>18/00778356</t>
  </si>
  <si>
    <t>18/0000833999</t>
  </si>
  <si>
    <t>RED DE POPULARIZACION DE LA CIENCIA Y TECNOLOGIA</t>
  </si>
  <si>
    <t>ANUIDADE DA RED POPULARIZACION</t>
  </si>
  <si>
    <t>EDUARDA MARIA MARTINS</t>
  </si>
  <si>
    <t>HORA AULA</t>
  </si>
  <si>
    <t>IANPHI</t>
  </si>
  <si>
    <t>ANUIDADE - PROFORMA 2018_3 DE 30/05/2018</t>
  </si>
  <si>
    <t>INSTITUT PASTEUR</t>
  </si>
  <si>
    <t>18/02084777</t>
  </si>
  <si>
    <t>18/0002332499</t>
  </si>
  <si>
    <t>IATA-THE INTERNATIONAL AIR TRANSPORT ASSOCIATION</t>
  </si>
  <si>
    <t>SOFTWARE</t>
  </si>
  <si>
    <t>18/02092506</t>
  </si>
  <si>
    <t>18/0002346421</t>
  </si>
  <si>
    <t>TURNITIN</t>
  </si>
  <si>
    <t>18/00353789</t>
  </si>
  <si>
    <t>18/0000382860</t>
  </si>
  <si>
    <t>AMERCAN COLLEGE</t>
  </si>
  <si>
    <t>18/00494505</t>
  </si>
  <si>
    <t>18/0000503328</t>
  </si>
  <si>
    <t>18/01291755</t>
  </si>
  <si>
    <t>18/0001425731</t>
  </si>
  <si>
    <t>QUALITY AMERICA INC.</t>
  </si>
  <si>
    <t>EUROPEAN DIRECTORATE FOR THE QUALITY OF MEDICINES</t>
  </si>
  <si>
    <t>BIOMED CENTRAL</t>
  </si>
  <si>
    <t>18/00494367</t>
  </si>
  <si>
    <t>18/0000503182</t>
  </si>
  <si>
    <t>TAYLOR E FRANCIS GROUP</t>
  </si>
  <si>
    <t>18/00821665</t>
  </si>
  <si>
    <t>18/0000875640</t>
  </si>
  <si>
    <t>BENTHAM SCIENCE PUBLISHERS LTD</t>
  </si>
  <si>
    <t>COMPRA DE LIVROS</t>
  </si>
  <si>
    <t>AVID SCIENCE</t>
  </si>
  <si>
    <t>18/01472451</t>
  </si>
  <si>
    <t>18/0001642998</t>
  </si>
  <si>
    <t>DARTMOUTH JOURNAL SERVICE</t>
  </si>
  <si>
    <t>18/01831787</t>
  </si>
  <si>
    <t>18/0002121307</t>
  </si>
  <si>
    <t>PUBLIC LIBRARY OF SCIENCES-PLOS</t>
  </si>
  <si>
    <t>GAVIN INTERNATION CONFERENCES</t>
  </si>
  <si>
    <t>18/02002700</t>
  </si>
  <si>
    <t>18/0002210809</t>
  </si>
  <si>
    <t>BIOMED CENTRAL LTD</t>
  </si>
  <si>
    <t>18/02002645</t>
  </si>
  <si>
    <t>18/0002210769</t>
  </si>
  <si>
    <t>FLOWJO LLC</t>
  </si>
  <si>
    <t>SOFTWARE DE PRATELEIRA</t>
  </si>
  <si>
    <t>18/01831956</t>
  </si>
  <si>
    <t>18/0002021620</t>
  </si>
  <si>
    <t>GSL BIOTECH LLC</t>
  </si>
  <si>
    <t>18/02092426</t>
  </si>
  <si>
    <t>18/0002346362</t>
  </si>
  <si>
    <t>DE GRUYTER</t>
  </si>
  <si>
    <t>ASSINATURA DE BASE DE DADOS - NANO ON LINE</t>
  </si>
  <si>
    <t>18/02092387</t>
  </si>
  <si>
    <t>18/0002346299</t>
  </si>
  <si>
    <t>ELSEVIER</t>
  </si>
  <si>
    <t>18/02130801</t>
  </si>
  <si>
    <t>18/0002378923</t>
  </si>
  <si>
    <t>WOLTER'S KLUWER HEALTH</t>
  </si>
  <si>
    <t>ASSINATURA INSTITUCIONAL DE PERIODICOS</t>
  </si>
  <si>
    <t>18/01644405</t>
  </si>
  <si>
    <t>18/0001823722</t>
  </si>
  <si>
    <t>EX LIBRIS</t>
  </si>
  <si>
    <t>18/01507275</t>
  </si>
  <si>
    <t>18/0001680462</t>
  </si>
  <si>
    <t>FRONTIERS MEDIA SA</t>
  </si>
  <si>
    <t>18/00064710</t>
  </si>
  <si>
    <t>18/0000067398</t>
  </si>
  <si>
    <t>18/00110775</t>
  </si>
  <si>
    <t>18/0000119549</t>
  </si>
  <si>
    <t>HINDAWI PUBLISHING CORPORATION</t>
  </si>
  <si>
    <t>18/00058655</t>
  </si>
  <si>
    <t>18/0000061015</t>
  </si>
  <si>
    <t>18/00058657</t>
  </si>
  <si>
    <t>18/0000061038</t>
  </si>
  <si>
    <t>SPRINGER NATURE</t>
  </si>
  <si>
    <t>18/00065149</t>
  </si>
  <si>
    <t>18/0000067514</t>
  </si>
  <si>
    <t>18/00110810</t>
  </si>
  <si>
    <t>18/0000119562</t>
  </si>
  <si>
    <t>ROYAL SOCIETY OF CHEMIDTRY</t>
  </si>
  <si>
    <t>PAGAMENTO DE TAXA DE PUBLICAÃ‡ÃƒO</t>
  </si>
  <si>
    <t>18/00149153</t>
  </si>
  <si>
    <t>18/0000158193</t>
  </si>
  <si>
    <t>18/00626357</t>
  </si>
  <si>
    <t>18/0000611907</t>
  </si>
  <si>
    <t>18/00626363</t>
  </si>
  <si>
    <t>18/0000641967</t>
  </si>
  <si>
    <t>18/00626372</t>
  </si>
  <si>
    <t>18/0000642036</t>
  </si>
  <si>
    <t>18/00958655</t>
  </si>
  <si>
    <t>18/0001051263</t>
  </si>
  <si>
    <t>FRONTIERS BIOSCIENCE</t>
  </si>
  <si>
    <t>18/00773559</t>
  </si>
  <si>
    <t>18/0000827296</t>
  </si>
  <si>
    <t>MDPI AG -MOLECULAR DIVERSITY PRESERVATION</t>
  </si>
  <si>
    <t>18/01013109</t>
  </si>
  <si>
    <t>18/0001114124</t>
  </si>
  <si>
    <t>AJOU UNIVERSITY HOSPITAL</t>
  </si>
  <si>
    <t>18/00966931</t>
  </si>
  <si>
    <t>18/0001062828</t>
  </si>
  <si>
    <t>18/01124046</t>
  </si>
  <si>
    <t>18/0001248618</t>
  </si>
  <si>
    <t>18/00983595</t>
  </si>
  <si>
    <t>18/0001080094</t>
  </si>
  <si>
    <t>18/01291670</t>
  </si>
  <si>
    <t>18/0001425678</t>
  </si>
  <si>
    <t>18/01344706</t>
  </si>
  <si>
    <t>18/0001481005</t>
  </si>
  <si>
    <t>18/01456693</t>
  </si>
  <si>
    <t>18/0001625827</t>
  </si>
  <si>
    <t>18/01467714</t>
  </si>
  <si>
    <t>18/0001639178</t>
  </si>
  <si>
    <t>18/01291793</t>
  </si>
  <si>
    <t>18/0001425760</t>
  </si>
  <si>
    <t>INTERNATIONAL SOCIETY FOR ENVIRONMENTAL</t>
  </si>
  <si>
    <t>18/01367864</t>
  </si>
  <si>
    <t>18/0001515360</t>
  </si>
  <si>
    <t>18/01357982</t>
  </si>
  <si>
    <t>18/0001502202</t>
  </si>
  <si>
    <t>18/01357938</t>
  </si>
  <si>
    <t>18/000150279</t>
  </si>
  <si>
    <t>18/01358024</t>
  </si>
  <si>
    <t>18/0001502248</t>
  </si>
  <si>
    <t>18/01467899</t>
  </si>
  <si>
    <t>18/0001639472</t>
  </si>
  <si>
    <t>18/02002577</t>
  </si>
  <si>
    <t>18/0002210739</t>
  </si>
  <si>
    <t>18/01467860</t>
  </si>
  <si>
    <t>18/0001639460</t>
  </si>
  <si>
    <t>18/01507242</t>
  </si>
  <si>
    <t>18/0001680425</t>
  </si>
  <si>
    <t>18/01507186</t>
  </si>
  <si>
    <t>18/0001680322</t>
  </si>
  <si>
    <t>MDPI AG</t>
  </si>
  <si>
    <t>18/01658605</t>
  </si>
  <si>
    <t>18/0001834736</t>
  </si>
  <si>
    <t>THE UNION HEADQUARTERS</t>
  </si>
  <si>
    <t>18/01658732</t>
  </si>
  <si>
    <t>18/0001834824</t>
  </si>
  <si>
    <t>18/01658771</t>
  </si>
  <si>
    <t>18/0001834874</t>
  </si>
  <si>
    <t>OXFORD UNIVERSITY PRESS</t>
  </si>
  <si>
    <t>18/02021948</t>
  </si>
  <si>
    <t>18/01831937</t>
  </si>
  <si>
    <t>18/0002021592</t>
  </si>
  <si>
    <t>18/01831906</t>
  </si>
  <si>
    <t>18/0002021558</t>
  </si>
  <si>
    <t>18/01832329</t>
  </si>
  <si>
    <t>18/0002022156</t>
  </si>
  <si>
    <t>18/01832023</t>
  </si>
  <si>
    <t>18/0002021699</t>
  </si>
  <si>
    <t>CENVEO PUBLISHER SERVICES</t>
  </si>
  <si>
    <t>18/01831804</t>
  </si>
  <si>
    <t>18/0002021329</t>
  </si>
  <si>
    <t>18/01854975</t>
  </si>
  <si>
    <t>18/0002051410</t>
  </si>
  <si>
    <t>18/02003355</t>
  </si>
  <si>
    <t>18/0002211194</t>
  </si>
  <si>
    <t>18/02002569</t>
  </si>
  <si>
    <t>18/0002210727</t>
  </si>
  <si>
    <t>18/02003092</t>
  </si>
  <si>
    <t>18/0002211022</t>
  </si>
  <si>
    <t>18/02002623</t>
  </si>
  <si>
    <t>18/0002210751</t>
  </si>
  <si>
    <t>18/02003910</t>
  </si>
  <si>
    <t>18/0002211587</t>
  </si>
  <si>
    <t>18/02003727</t>
  </si>
  <si>
    <t>18/0002211486</t>
  </si>
  <si>
    <t>18/02003763</t>
  </si>
  <si>
    <t>18/0002211499</t>
  </si>
  <si>
    <t>PNAS REPRINTS</t>
  </si>
  <si>
    <t>IMPACT JOURNALS , LLC</t>
  </si>
  <si>
    <t>18/01174888</t>
  </si>
  <si>
    <t>18/0001298922</t>
  </si>
  <si>
    <t>INTECH DOO</t>
  </si>
  <si>
    <t>18/0092631</t>
  </si>
  <si>
    <t>18/0001079397</t>
  </si>
  <si>
    <t>SCIENTIFIC RESEARCH PUBLISHING</t>
  </si>
  <si>
    <t>18/01175026</t>
  </si>
  <si>
    <t>18/0001299066</t>
  </si>
  <si>
    <t>PENSOFT PUBLISHERS LTD</t>
  </si>
  <si>
    <t>18/01124099</t>
  </si>
  <si>
    <t>18/0001250303</t>
  </si>
  <si>
    <t>J-SCIMED CENTRAL LLC</t>
  </si>
  <si>
    <t>18/01264807</t>
  </si>
  <si>
    <t>18/0001399062</t>
  </si>
  <si>
    <t>CADMUS JOURNAL SERVICES</t>
  </si>
  <si>
    <t>18/01644557</t>
  </si>
  <si>
    <t>18/0001823800</t>
  </si>
  <si>
    <t>AMCA-THE AMERICAN MOSQUITO CONTROL ASSOC.</t>
  </si>
  <si>
    <t>18/01648473</t>
  </si>
  <si>
    <t>18/0001828557</t>
  </si>
  <si>
    <t>RIGHTS LINKS</t>
  </si>
  <si>
    <t>18/01644588</t>
  </si>
  <si>
    <t>18/0001823819</t>
  </si>
  <si>
    <t>18/016586191</t>
  </si>
  <si>
    <t>18/0001834799</t>
  </si>
  <si>
    <t>NORDIC ASSOCIATION OF OCCUPATIONAL SAFETY AND HEAL</t>
  </si>
  <si>
    <t>18/01648515</t>
  </si>
  <si>
    <t>18/0001828585</t>
  </si>
  <si>
    <t>COPYRIGHT CLEARANCE CENTER</t>
  </si>
  <si>
    <t>18/01832277</t>
  </si>
  <si>
    <t>18/0002022071</t>
  </si>
  <si>
    <t>18/0002022097</t>
  </si>
  <si>
    <t>18/01832293</t>
  </si>
  <si>
    <t>WILDLIFE DISEASE ASSOCIATION</t>
  </si>
  <si>
    <t>18/01832345</t>
  </si>
  <si>
    <t>18/0002022176</t>
  </si>
  <si>
    <t>18/01831971</t>
  </si>
  <si>
    <t>18/0002121636</t>
  </si>
  <si>
    <t>MARY ANN LIEBERT, INC</t>
  </si>
  <si>
    <t>18/01831885</t>
  </si>
  <si>
    <t>18/0002021505</t>
  </si>
  <si>
    <t>SOCIETY FOR VECTOR ECOLOGY</t>
  </si>
  <si>
    <t>18/01832154</t>
  </si>
  <si>
    <t>18/0002021923</t>
  </si>
  <si>
    <t>18/018322116</t>
  </si>
  <si>
    <t>18/0002021859</t>
  </si>
  <si>
    <t>18/018832310</t>
  </si>
  <si>
    <t>18/0002022136</t>
  </si>
  <si>
    <t>18/02003283</t>
  </si>
  <si>
    <t>18/0002211162</t>
  </si>
  <si>
    <t>18/01831870</t>
  </si>
  <si>
    <t>18/0002021485</t>
  </si>
  <si>
    <t>18/02003650</t>
  </si>
  <si>
    <t>18/0002211449</t>
  </si>
  <si>
    <t>18/02003524</t>
  </si>
  <si>
    <t>18/0002211357</t>
  </si>
  <si>
    <t>18/02003461</t>
  </si>
  <si>
    <t>18/0002211299</t>
  </si>
  <si>
    <t>18/02003869</t>
  </si>
  <si>
    <t>18/0002211556</t>
  </si>
  <si>
    <t>18/02003831</t>
  </si>
  <si>
    <t>18/0002211542</t>
  </si>
  <si>
    <t>18/02003962</t>
  </si>
  <si>
    <t>18/0002211611</t>
  </si>
  <si>
    <t>BAISHIDENG PUBLISHING GROUP CO., LIMITED</t>
  </si>
  <si>
    <t>18/02002752</t>
  </si>
  <si>
    <t>18/0002210826</t>
  </si>
  <si>
    <t>18/100629</t>
  </si>
  <si>
    <t>18/0002210855</t>
  </si>
  <si>
    <t>18/02002832</t>
  </si>
  <si>
    <t>18/0002210870</t>
  </si>
  <si>
    <t>18/02002898</t>
  </si>
  <si>
    <t>18/0002210893</t>
  </si>
  <si>
    <t>18/02003630</t>
  </si>
  <si>
    <t>18/0002211408</t>
  </si>
  <si>
    <t>18/02156946</t>
  </si>
  <si>
    <t>18/0002408102</t>
  </si>
  <si>
    <t>DOVE MEDICAL PRESS LTD</t>
  </si>
  <si>
    <t>18/02156922</t>
  </si>
  <si>
    <t>18/0002408029</t>
  </si>
  <si>
    <t>FORTEBIO SCIENCES</t>
  </si>
  <si>
    <t>18/00604148</t>
  </si>
  <si>
    <t>18/0000611446</t>
  </si>
  <si>
    <t>18/00058664</t>
  </si>
  <si>
    <t>18/0000061063</t>
  </si>
  <si>
    <t>18/00110874</t>
  </si>
  <si>
    <t>18/0000119632</t>
  </si>
  <si>
    <t>SERCRISMA INTERNATIONAL S.1.</t>
  </si>
  <si>
    <t>18/00110926</t>
  </si>
  <si>
    <t>18/0000119677</t>
  </si>
  <si>
    <t>18/00110963</t>
  </si>
  <si>
    <t>18/0000119698</t>
  </si>
  <si>
    <t>18/00110841</t>
  </si>
  <si>
    <t>18/0000119594</t>
  </si>
  <si>
    <t>18/00132502</t>
  </si>
  <si>
    <t>18/0000142108</t>
  </si>
  <si>
    <t>18/00059967</t>
  </si>
  <si>
    <t>18/0000062301</t>
  </si>
  <si>
    <t>AUSTIN PUBLISHING GROUP</t>
  </si>
  <si>
    <t>18/00064924</t>
  </si>
  <si>
    <t>18/0000067460</t>
  </si>
  <si>
    <t>18/00325683</t>
  </si>
  <si>
    <t>18/0000352785</t>
  </si>
  <si>
    <t>18/000642145</t>
  </si>
  <si>
    <t>18/00626382</t>
  </si>
  <si>
    <t>18/0001050990</t>
  </si>
  <si>
    <t>18/00958527</t>
  </si>
  <si>
    <t>18/0001343650</t>
  </si>
  <si>
    <t>18/01219693</t>
  </si>
  <si>
    <t>18/0001502382</t>
  </si>
  <si>
    <t>18/01358237</t>
  </si>
  <si>
    <t>18/0001680053</t>
  </si>
  <si>
    <t>18/01507082</t>
  </si>
  <si>
    <t>18/0002211061</t>
  </si>
  <si>
    <t>18/02003171</t>
  </si>
  <si>
    <t>18/0002414399</t>
  </si>
  <si>
    <t>18/02162739</t>
  </si>
  <si>
    <t>18/00354011</t>
  </si>
  <si>
    <t>18/0000383481</t>
  </si>
  <si>
    <t>18/0000644462</t>
  </si>
  <si>
    <t>18/00627125</t>
  </si>
  <si>
    <t>18/0000875613</t>
  </si>
  <si>
    <t>18/00821616</t>
  </si>
  <si>
    <t>18/00354129</t>
  </si>
  <si>
    <t>18/0000383750</t>
  </si>
  <si>
    <t>18/0000644616</t>
  </si>
  <si>
    <t>18/00627276</t>
  </si>
  <si>
    <t>18/0000885619</t>
  </si>
  <si>
    <t>18/00830114</t>
  </si>
  <si>
    <t>18/00831318</t>
  </si>
  <si>
    <t>18/0000886935</t>
  </si>
  <si>
    <t>18/0001445291</t>
  </si>
  <si>
    <t>18/01312230</t>
  </si>
  <si>
    <t>18/0001823842</t>
  </si>
  <si>
    <t>18/01644613</t>
  </si>
  <si>
    <t>18/00613596</t>
  </si>
  <si>
    <t>18/0000629216</t>
  </si>
  <si>
    <t>18/0000885670</t>
  </si>
  <si>
    <t>18/00830185</t>
  </si>
  <si>
    <t>18/0001454325</t>
  </si>
  <si>
    <t>18/01323909</t>
  </si>
  <si>
    <t>18/0001680224</t>
  </si>
  <si>
    <t>18/01507155</t>
  </si>
  <si>
    <t>18/00327285</t>
  </si>
  <si>
    <t>18/0000354464</t>
  </si>
  <si>
    <t>18/000642532</t>
  </si>
  <si>
    <t>18/00626411</t>
  </si>
  <si>
    <t>18/0001092080</t>
  </si>
  <si>
    <t>18/00992759</t>
  </si>
  <si>
    <t>18/0001299106</t>
  </si>
  <si>
    <t>18/0117510</t>
  </si>
  <si>
    <t>THE AMERICAN ENTOMOLOGICAL SOCIETY</t>
  </si>
  <si>
    <t>18/00327639</t>
  </si>
  <si>
    <t>18/000354783</t>
  </si>
  <si>
    <t>18/00519967</t>
  </si>
  <si>
    <t>18/0000525467</t>
  </si>
  <si>
    <t>18/00640434</t>
  </si>
  <si>
    <t>18/0000661309</t>
  </si>
  <si>
    <t>INTECH</t>
  </si>
  <si>
    <t>18/00327541</t>
  </si>
  <si>
    <t>18/000354678</t>
  </si>
  <si>
    <t>18/00326725</t>
  </si>
  <si>
    <t>18/0000354249</t>
  </si>
  <si>
    <t>JUNIPER PUBLISHERS</t>
  </si>
  <si>
    <t>18/00353742</t>
  </si>
  <si>
    <t>18/0000322635</t>
  </si>
  <si>
    <t>18/00428071</t>
  </si>
  <si>
    <t>18/000465684</t>
  </si>
  <si>
    <t>18/00428025</t>
  </si>
  <si>
    <t>18/0000465599</t>
  </si>
  <si>
    <t>OPAST KNOWLEDGE PEOPLE</t>
  </si>
  <si>
    <t>18/00428100</t>
  </si>
  <si>
    <t>18/000465763</t>
  </si>
  <si>
    <t>AMERICAN SOCIETY OF PARASITOLOGISTS</t>
  </si>
  <si>
    <t>18/00494722</t>
  </si>
  <si>
    <t>18/0000503576</t>
  </si>
  <si>
    <t>18/00966906</t>
  </si>
  <si>
    <t>18/0001062773</t>
  </si>
  <si>
    <t>18/00808676</t>
  </si>
  <si>
    <t>18/0000855533</t>
  </si>
  <si>
    <t>INTECH OPEN SCIENCE OPEN MINDS</t>
  </si>
  <si>
    <t>18/00778305</t>
  </si>
  <si>
    <t>18/0000833967</t>
  </si>
  <si>
    <t>18/00773499</t>
  </si>
  <si>
    <t>18/0000827238</t>
  </si>
  <si>
    <t>18/00640004</t>
  </si>
  <si>
    <t>18/0000660746</t>
  </si>
  <si>
    <t>18/01174924</t>
  </si>
  <si>
    <t>18/0001298983</t>
  </si>
  <si>
    <t>18/0117486</t>
  </si>
  <si>
    <t>18/0001298898</t>
  </si>
  <si>
    <t>SOCIETY FOR CRYOBIOLOGY</t>
  </si>
  <si>
    <t>18/00958701</t>
  </si>
  <si>
    <t>18/0001051278</t>
  </si>
  <si>
    <t>18/00982740</t>
  </si>
  <si>
    <t>18/0001079487</t>
  </si>
  <si>
    <t>18/00958670</t>
  </si>
  <si>
    <t>18/0001051272</t>
  </si>
  <si>
    <t>18/00965346</t>
  </si>
  <si>
    <t>18/0001055661</t>
  </si>
  <si>
    <t>MAGNOLIA PRESS</t>
  </si>
  <si>
    <t>18/00982680</t>
  </si>
  <si>
    <t>18/0001079452</t>
  </si>
  <si>
    <t>18/00982825</t>
  </si>
  <si>
    <t>18/0001079533</t>
  </si>
  <si>
    <t>18/01291481</t>
  </si>
  <si>
    <t>18/00011425629</t>
  </si>
  <si>
    <t>CAMBRIDGE UNIVERSITY PRESS</t>
  </si>
  <si>
    <t>18/01312208</t>
  </si>
  <si>
    <t>18/0001445246</t>
  </si>
  <si>
    <t>OPEN JOURNAL OF ANIMAL SCIENCES</t>
  </si>
  <si>
    <t>18/01344729</t>
  </si>
  <si>
    <t>18/0001481016</t>
  </si>
  <si>
    <t>18/01367775</t>
  </si>
  <si>
    <t>18/0001515255</t>
  </si>
  <si>
    <t>MEDCRAVE GROUP LLC.</t>
  </si>
  <si>
    <t>18/01358112</t>
  </si>
  <si>
    <t>18/0001502308</t>
  </si>
  <si>
    <t>18/01644166</t>
  </si>
  <si>
    <t>18/0001823689</t>
  </si>
  <si>
    <t>18/01367629</t>
  </si>
  <si>
    <t>18/0001515042</t>
  </si>
  <si>
    <t>18/01467925</t>
  </si>
  <si>
    <t>18/0001639489</t>
  </si>
  <si>
    <t>18/00326267</t>
  </si>
  <si>
    <t>18/0000353308</t>
  </si>
  <si>
    <t>18/00627189</t>
  </si>
  <si>
    <t>18/0000644529</t>
  </si>
  <si>
    <t>18/00773537</t>
  </si>
  <si>
    <t>18/0000827272</t>
  </si>
  <si>
    <t>18/00626386</t>
  </si>
  <si>
    <t>18/000642188</t>
  </si>
  <si>
    <t>18/00821690</t>
  </si>
  <si>
    <t>18/0000855656</t>
  </si>
  <si>
    <t>18/00821655</t>
  </si>
  <si>
    <t>18/0000875622</t>
  </si>
  <si>
    <t>18/00862625</t>
  </si>
  <si>
    <t>18/0000912798</t>
  </si>
  <si>
    <t>18/00862686</t>
  </si>
  <si>
    <t>18/0000912804</t>
  </si>
  <si>
    <t>SCI FORSCHEN</t>
  </si>
  <si>
    <t>18/01013202</t>
  </si>
  <si>
    <t>18/0001114199</t>
  </si>
  <si>
    <t>18/01291000</t>
  </si>
  <si>
    <t>18/0001425291</t>
  </si>
  <si>
    <t>18/01344692</t>
  </si>
  <si>
    <t>18/0001481001</t>
  </si>
  <si>
    <t>18/015077297</t>
  </si>
  <si>
    <t>18/0001680536</t>
  </si>
  <si>
    <t>18/01832005</t>
  </si>
  <si>
    <t>18/0002021674</t>
  </si>
  <si>
    <t>18/01831846</t>
  </si>
  <si>
    <t>18/0002021444</t>
  </si>
  <si>
    <t>18/02002528</t>
  </si>
  <si>
    <t>18/0002210715</t>
  </si>
  <si>
    <t>18/02092321</t>
  </si>
  <si>
    <t>18/0002346162</t>
  </si>
  <si>
    <t>PRESIDENCIA - FCRB</t>
  </si>
  <si>
    <t>18/01895664</t>
  </si>
  <si>
    <t>18/0002099693</t>
  </si>
  <si>
    <t>DOT LIB</t>
  </si>
  <si>
    <t>SOCIEDAD COLOMBIANA DE ENTEMOLOGIA SOCOLEN</t>
  </si>
  <si>
    <t>18/01219611</t>
  </si>
  <si>
    <t>18/0001343574</t>
  </si>
  <si>
    <t>18/01174639</t>
  </si>
  <si>
    <t>18/0001298636</t>
  </si>
  <si>
    <t>18/00494611</t>
  </si>
  <si>
    <t>18/0000503472</t>
  </si>
  <si>
    <t>18/00353857</t>
  </si>
  <si>
    <t>18/0000382999</t>
  </si>
  <si>
    <t>CRIS</t>
  </si>
  <si>
    <t>COGEAD/SIEX</t>
  </si>
  <si>
    <t>IRR</t>
  </si>
  <si>
    <t>VPGDI</t>
  </si>
  <si>
    <t>4,5,520</t>
  </si>
  <si>
    <t>18/01832130</t>
  </si>
  <si>
    <t>18/01832174</t>
  </si>
  <si>
    <t>18/02156813</t>
  </si>
  <si>
    <t>18/02156785</t>
  </si>
  <si>
    <t>18/0002021886</t>
  </si>
  <si>
    <t>18/0002407846</t>
  </si>
  <si>
    <t>18/0002407767</t>
  </si>
  <si>
    <t>AULP-ASSOCIAÇÃO DAS UNIVERSIDADES LINGUA PORTUGUE</t>
  </si>
  <si>
    <t>PUBLICAÇÃO DE ARTIGO</t>
  </si>
  <si>
    <t>INSCRIÇÃO DE SERVIDORA LUISA MEDEIROS NO EVENTO DO MUSEU NA EUROPA</t>
  </si>
  <si>
    <t>CONTRATAÇÃO DE ANUIDADE</t>
  </si>
  <si>
    <t>ASSINATURA PARA AUTENCIDADE DE AUTORIA DE ORIG., DE ARTIGOS, TESES E DISSERTAÇÕES</t>
  </si>
  <si>
    <t>INSCRIÇÃO DE SERVIDOR EM CURSO</t>
  </si>
  <si>
    <t>RENOVAÇÃO SOFTWARE</t>
  </si>
  <si>
    <t>PUBLICAÇÃO DE ARTIGO - TROP -3684-0</t>
  </si>
  <si>
    <t>ASSINATURA DE PERIÓDICO ASSINATURA/ SEM RETENÇÃO DE IRRF</t>
  </si>
  <si>
    <t>ASSINATURA DE PERIÓDICO</t>
  </si>
  <si>
    <t>CONTRATAÇÃO DE SERVIÇO DE MANUTENÇÃO DE SOFTWARE</t>
  </si>
  <si>
    <t>PUBLICAÇÃO DE ARTIGO - 8402/2018 DE 18052018</t>
  </si>
  <si>
    <t>INSCRIÇÃO EM CURSO</t>
  </si>
  <si>
    <t>PUBLICAÇÃO DE ARTIGO - 2018-0142995-2</t>
  </si>
  <si>
    <t>PUBLICAÇÃO DE ARTIGO - FATURA PAB227626</t>
  </si>
  <si>
    <t>PUBLICAÇÃO DE ARTIGO - INVOICE 2018-0134101-5</t>
  </si>
  <si>
    <t>PUBLICAÇÃO DE ARTIGO CIENTIFICO - 94234828</t>
  </si>
  <si>
    <t>PUBLICAÇÃO DE ARTIGO - FATURA 2018-0436699-5</t>
  </si>
  <si>
    <t>PUBLICAÇÃO DEE ARTIGO</t>
  </si>
  <si>
    <t>PUBLICAÇÃO DE ARTIGO - INVOICE 2018-0134587-5</t>
  </si>
  <si>
    <t>PUBLICAÇÃO DE ARTIGO - INVOICE PAB230730</t>
  </si>
  <si>
    <t>PUBLICAÇÃO DE ARTIGO - 02635-2018 DE 09/05/2018</t>
  </si>
  <si>
    <t>PUBLICAÇÃO DE ARTIGO - FATURA 4ADBF2/2018-05-15</t>
  </si>
  <si>
    <t>PAGAMENTO PUBLICAÇÃO ARTIGO - INVEOICES VER MOVIMENTAÇÃO</t>
  </si>
  <si>
    <t>PUBLICAÇÃO DE ARTIGO - TROP 3668-0</t>
  </si>
  <si>
    <t>PUBLICAÇÃO DE ARTIGO - PROFORMA 055369</t>
  </si>
  <si>
    <t>PUBLICAÇÃO DE ARTIGO - PROFORMA 5F1CD4 / 2018-09-27</t>
  </si>
  <si>
    <t>PUBLICAÇÃO DE ARTIGO - INVOICES 94232802</t>
  </si>
  <si>
    <t>PUBLICAÇÃO DE ARTIGO - B7E915</t>
  </si>
  <si>
    <t>PUBLICAÇÃO DE ARTIGO - 6106277971</t>
  </si>
  <si>
    <t>PUBLICAÇÃO. DE ARTIGO</t>
  </si>
  <si>
    <t>PUBLICAÇÃO DE ARTIGO - INVOICE TROP-3754-0</t>
  </si>
  <si>
    <t>PUBLICAÇÃO DE ARTIGO CIENTIFICO</t>
  </si>
  <si>
    <t>PAGAMENTO DE SERVIÇO DO REPARO DE EQUIPAMENTO</t>
  </si>
  <si>
    <t>PUBLICAÇÃO DE ARTIGOS</t>
  </si>
  <si>
    <t>PAGAMENTO PUBLICAÇÃO - INV. 0108450-3, 0082369-9, 0098738-3, 01000201-1</t>
  </si>
  <si>
    <t>PUBLICAÇÃO DE ARTIGO - INVOICES 201/-0113793-2, 0126738-0 E 0114766-5</t>
  </si>
  <si>
    <t>PUBLICAÇÃO 6106249507- 6106251031 -6106252172 -6106252235</t>
  </si>
  <si>
    <t>PAGAMENTO PUBLICAÇÃO</t>
  </si>
  <si>
    <t>PUBLICAÇÃO DE ARTIGO FATURAS 6106255252 E 6106257513</t>
  </si>
  <si>
    <t>PUBLICAÇÃO ARTIGO</t>
  </si>
  <si>
    <t>PUBLICAÇÃO DE ARTIGO; FATURA 192/2018; 2995 E 2734</t>
  </si>
  <si>
    <t>PUBLICAÇÃO DE ARTIGO - VIRUSES 2643 E TOXINS 279863</t>
  </si>
  <si>
    <t>PUBLICAÇÃO ED ARTIGO</t>
  </si>
  <si>
    <t>PUBLICAÇÃO DE ARTIGO - INVOICES: RAJAN 18002 E RAJAN 18006</t>
  </si>
  <si>
    <t>PUBLICAÇÃO DE ARTIGO - INVOICE: 180424BR-GS-ZT</t>
  </si>
  <si>
    <t>PUBLICAÇÃO DE ARTIGO - 1916058207</t>
  </si>
  <si>
    <t>PUBLICAÇÃO DE ARTIGO INVOICES LHV 05310-2018 E LNIRTT 04788-2018</t>
  </si>
  <si>
    <t>PUBLICAÇÃO DEARTIGO CIENTIFICO</t>
  </si>
  <si>
    <t>PUBLICAÇÃO DE ARTIGO - 6106274633</t>
  </si>
  <si>
    <t>PUBLICAÇÃO DE ARTIGO CIENTIFICO - 2916065131</t>
  </si>
  <si>
    <t>PUBLICAÇÃO DE ARTIGO -</t>
  </si>
  <si>
    <t>PUBLICAÇÃO ARTIGO - INVOICE PATHOLOGY-6-1136</t>
  </si>
  <si>
    <t>CONTRATAÇÃO DE ASSIANTURAS DE PERIÓDICOS</t>
  </si>
  <si>
    <t>ASSINATURA DE PERIÓDICOS/ANUIDADE - SEM IMPOSTO DE RENDA</t>
  </si>
  <si>
    <t>NUM. PROC. PAGTO</t>
  </si>
  <si>
    <t>NUM. PO</t>
  </si>
  <si>
    <t>FRETE</t>
  </si>
  <si>
    <t>OUTRAS TX(AWB)</t>
  </si>
  <si>
    <t>IMPOSTOS</t>
  </si>
  <si>
    <t>TOTAL FRETE</t>
  </si>
  <si>
    <t>DESPACHO</t>
  </si>
  <si>
    <t>OUTRAS DESPESAS</t>
  </si>
  <si>
    <t>VALOR BRUTO</t>
  </si>
  <si>
    <t>VALOR LIQUIDO</t>
  </si>
  <si>
    <t>DATA ATESTO</t>
  </si>
  <si>
    <t>DATA PAGTO</t>
  </si>
  <si>
    <t>O.B.</t>
  </si>
  <si>
    <t>OBS.</t>
  </si>
  <si>
    <t>25380.001161/2016-90A</t>
  </si>
  <si>
    <t>25381.000370/2017-97</t>
  </si>
  <si>
    <t>2018/392</t>
  </si>
  <si>
    <t>2018/804</t>
  </si>
  <si>
    <t>25381.100169/2018-90</t>
  </si>
  <si>
    <t>2018/1157</t>
  </si>
  <si>
    <t>25380.001161/2016-90B</t>
  </si>
  <si>
    <t>25382.000290/2017-21</t>
  </si>
  <si>
    <t>2018/71</t>
  </si>
  <si>
    <t>25382.000306/2017- 4</t>
  </si>
  <si>
    <t>2018/134</t>
  </si>
  <si>
    <t>2018/221</t>
  </si>
  <si>
    <t>2018/262</t>
  </si>
  <si>
    <t>25382.100020/2018- 9</t>
  </si>
  <si>
    <t>2018/805</t>
  </si>
  <si>
    <t>2018/1278</t>
  </si>
  <si>
    <t>2018/1863</t>
  </si>
  <si>
    <t>25380.001161/2016-90C</t>
  </si>
  <si>
    <t>25384.000703/2017-58</t>
  </si>
  <si>
    <t>2018/44</t>
  </si>
  <si>
    <t>2018/114</t>
  </si>
  <si>
    <t>25384.000571/2016-83</t>
  </si>
  <si>
    <t>2017/1798</t>
  </si>
  <si>
    <t>2018/1257</t>
  </si>
  <si>
    <t>25380.001161/2016-90D</t>
  </si>
  <si>
    <t>2018/56</t>
  </si>
  <si>
    <t>2018/177</t>
  </si>
  <si>
    <t>25385.000265/2017- 0</t>
  </si>
  <si>
    <t>2018/203</t>
  </si>
  <si>
    <t>25385.000264/2017-73</t>
  </si>
  <si>
    <t>2018/202</t>
  </si>
  <si>
    <t>25385.000263/2017-29</t>
  </si>
  <si>
    <t>2018/201</t>
  </si>
  <si>
    <t>25385.000266/2017-62</t>
  </si>
  <si>
    <t>2018/198</t>
  </si>
  <si>
    <t>2018/313</t>
  </si>
  <si>
    <t>25385.000149/2017- 7</t>
  </si>
  <si>
    <t>2018/342</t>
  </si>
  <si>
    <t>2018/371</t>
  </si>
  <si>
    <t>2018/1363</t>
  </si>
  <si>
    <t>25385.100123/2018-31</t>
  </si>
  <si>
    <t>2018/1396</t>
  </si>
  <si>
    <t>25385.100120/2018- 5</t>
  </si>
  <si>
    <t>2018/1449</t>
  </si>
  <si>
    <t>25385.100119/2018-72</t>
  </si>
  <si>
    <t>2018/1450</t>
  </si>
  <si>
    <t>25385.100118/2018-28</t>
  </si>
  <si>
    <t>2018/1451</t>
  </si>
  <si>
    <t>25385.100117/2018-83</t>
  </si>
  <si>
    <t>2018/1452</t>
  </si>
  <si>
    <t>25385.100122/2018-96</t>
  </si>
  <si>
    <t>2018/1453</t>
  </si>
  <si>
    <t>25385.100121/2018-41</t>
  </si>
  <si>
    <t>2018/1454</t>
  </si>
  <si>
    <t>25385.100061/2018-67</t>
  </si>
  <si>
    <t>2018/1860</t>
  </si>
  <si>
    <t>25385.100132/2018-21</t>
  </si>
  <si>
    <t>2018/1552</t>
  </si>
  <si>
    <t>25380.001161/2016-90E</t>
  </si>
  <si>
    <t>25388.000559/2017-70</t>
  </si>
  <si>
    <t>2018/439</t>
  </si>
  <si>
    <t>25388.000559/2017-10</t>
  </si>
  <si>
    <t>NH</t>
  </si>
  <si>
    <t>25380.001161/2016-90G</t>
  </si>
  <si>
    <t>2018/120</t>
  </si>
  <si>
    <t>2018/178</t>
  </si>
  <si>
    <t>25028.000130/2017-11</t>
  </si>
  <si>
    <t>2018/180</t>
  </si>
  <si>
    <t>2018/275</t>
  </si>
  <si>
    <t>25028.100013/2018-38</t>
  </si>
  <si>
    <t>2018/571</t>
  </si>
  <si>
    <t>25028.100027/2018-51</t>
  </si>
  <si>
    <t>2018/802</t>
  </si>
  <si>
    <t>25028.100003/2018- 1</t>
  </si>
  <si>
    <t>2018/985</t>
  </si>
  <si>
    <t>25028.100028/2018- 4</t>
  </si>
  <si>
    <t>2018/1093</t>
  </si>
  <si>
    <t>25028.100074/2018- 3</t>
  </si>
  <si>
    <t>2018/1365</t>
  </si>
  <si>
    <t>25380.001161/2016-90H</t>
  </si>
  <si>
    <t>25030.000700/2017-24</t>
  </si>
  <si>
    <t>2017/1871</t>
  </si>
  <si>
    <t>2018/45</t>
  </si>
  <si>
    <t>Courier - 11.824,42</t>
  </si>
  <si>
    <t>25030.000867/2017-95</t>
  </si>
  <si>
    <t>2018/94</t>
  </si>
  <si>
    <t>25030.000887/2017-66</t>
  </si>
  <si>
    <t>2017/2020</t>
  </si>
  <si>
    <t>25030.000832/2017-56</t>
  </si>
  <si>
    <t>2017/2007</t>
  </si>
  <si>
    <t>25030.000489/2017-40</t>
  </si>
  <si>
    <t>2017/1367</t>
  </si>
  <si>
    <t>25030.000102/2017-55</t>
  </si>
  <si>
    <t>2017/868</t>
  </si>
  <si>
    <t>2018/211</t>
  </si>
  <si>
    <t>25030.000272/2017-30</t>
  </si>
  <si>
    <t>2018/291</t>
  </si>
  <si>
    <t>2018/276</t>
  </si>
  <si>
    <t>2018/287</t>
  </si>
  <si>
    <t>25030.000217/2017-40</t>
  </si>
  <si>
    <t>2018/312</t>
  </si>
  <si>
    <t>25030.000512/2017- 4</t>
  </si>
  <si>
    <t>2018/345</t>
  </si>
  <si>
    <t>25030.000258/2013-11</t>
  </si>
  <si>
    <t>2017/1799</t>
  </si>
  <si>
    <t>25030.100153/2018-67</t>
  </si>
  <si>
    <t>25030.100093/2018-82</t>
  </si>
  <si>
    <t>2018/616</t>
  </si>
  <si>
    <t>25030.100144/2018-76</t>
  </si>
  <si>
    <t>2018/646</t>
  </si>
  <si>
    <t>2018/510</t>
  </si>
  <si>
    <t>2018/788</t>
  </si>
  <si>
    <t>2018/576</t>
  </si>
  <si>
    <t>25030.100180/2018-30</t>
  </si>
  <si>
    <t>2018/787</t>
  </si>
  <si>
    <t>25030.100095/2018-71</t>
  </si>
  <si>
    <t>2018/872</t>
  </si>
  <si>
    <t>25030.100170/2018- 2</t>
  </si>
  <si>
    <t>2018/888</t>
  </si>
  <si>
    <t>2018/913</t>
  </si>
  <si>
    <t>2018/997</t>
  </si>
  <si>
    <t>25030.100364/2018- 8</t>
  </si>
  <si>
    <t>2018/1092</t>
  </si>
  <si>
    <t>25030.100344/2018-29</t>
  </si>
  <si>
    <t>2018/1069</t>
  </si>
  <si>
    <t>2018/1361</t>
  </si>
  <si>
    <t>2018/421</t>
  </si>
  <si>
    <t>2018/1457</t>
  </si>
  <si>
    <t>2018/1559</t>
  </si>
  <si>
    <t>25380.001161/2016-90J</t>
  </si>
  <si>
    <t>25029.000430/2017-91</t>
  </si>
  <si>
    <t>2018/50</t>
  </si>
  <si>
    <t>25029.000399/2017-98</t>
  </si>
  <si>
    <t>2017/2054</t>
  </si>
  <si>
    <t>25029.000447/2017-48</t>
  </si>
  <si>
    <t>2018/154</t>
  </si>
  <si>
    <t>Delivery = 95,89; Transporte Interno = 250,00</t>
  </si>
  <si>
    <t>25029.000442/2017-15</t>
  </si>
  <si>
    <t>2018/200</t>
  </si>
  <si>
    <t>25029.000440/2017-26</t>
  </si>
  <si>
    <t>2018/199</t>
  </si>
  <si>
    <t>2018/204</t>
  </si>
  <si>
    <t>25029.100010/2018-94</t>
  </si>
  <si>
    <t>2018/252</t>
  </si>
  <si>
    <t>25029.100002/2018-48</t>
  </si>
  <si>
    <t>2018/251</t>
  </si>
  <si>
    <t>25029.100014/2018-72</t>
  </si>
  <si>
    <t>2018/314</t>
  </si>
  <si>
    <t>25029.100016/2018-61</t>
  </si>
  <si>
    <t>2018/315</t>
  </si>
  <si>
    <t>25029.100020/2018-20</t>
  </si>
  <si>
    <t>2018/447</t>
  </si>
  <si>
    <t>25029.100034/2018-43</t>
  </si>
  <si>
    <t>2018/448</t>
  </si>
  <si>
    <t>25029.100064/2018-50</t>
  </si>
  <si>
    <t>2018/642</t>
  </si>
  <si>
    <t>25029.100082/2018-31</t>
  </si>
  <si>
    <t>2018/736</t>
  </si>
  <si>
    <t>25029.100081/2018-97</t>
  </si>
  <si>
    <t>2018/735</t>
  </si>
  <si>
    <t>25029.100186/2018-46</t>
  </si>
  <si>
    <t>2018/965</t>
  </si>
  <si>
    <t>2018/1067</t>
  </si>
  <si>
    <t>25029.100199/2018-15</t>
  </si>
  <si>
    <t>2018/1111</t>
  </si>
  <si>
    <t>25029.100247/2018-75</t>
  </si>
  <si>
    <t>2018/1229</t>
  </si>
  <si>
    <t>25029.100156/2018-30</t>
  </si>
  <si>
    <t>2018/1251</t>
  </si>
  <si>
    <t>25029.100254/2018-77</t>
  </si>
  <si>
    <t>2018/1330</t>
  </si>
  <si>
    <t>25029.100284/2018-83</t>
  </si>
  <si>
    <t>2018/1352</t>
  </si>
  <si>
    <t>25029.100249/2018-64</t>
  </si>
  <si>
    <t>2018/1448</t>
  </si>
  <si>
    <t>25029.100330/2018-44</t>
  </si>
  <si>
    <t>2018/1505</t>
  </si>
  <si>
    <t>25029.100323/2018-42</t>
  </si>
  <si>
    <t>2018/1526</t>
  </si>
  <si>
    <t>25029.100322/2018- 6</t>
  </si>
  <si>
    <t>2018/1557</t>
  </si>
  <si>
    <t>25380.001161/2016-90K</t>
  </si>
  <si>
    <t>2018/64</t>
  </si>
  <si>
    <t>25380.001404/2017-71B</t>
  </si>
  <si>
    <t>2018/629</t>
  </si>
  <si>
    <t>2018/628</t>
  </si>
  <si>
    <t>2018/630</t>
  </si>
  <si>
    <t>25380.001459/2078-81</t>
  </si>
  <si>
    <t>2018/1133</t>
  </si>
  <si>
    <t>1131/1056</t>
  </si>
  <si>
    <t>1081/1057</t>
  </si>
  <si>
    <t>25380.100150/2018-53</t>
  </si>
  <si>
    <t>2018/1205</t>
  </si>
  <si>
    <t>25380.001360/2017-89</t>
  </si>
  <si>
    <t>2018/1253</t>
  </si>
  <si>
    <t>2018/1393</t>
  </si>
  <si>
    <t>2018/1387</t>
  </si>
  <si>
    <t>25380.001161/2016-90M</t>
  </si>
  <si>
    <t>25383.000080/2017-23</t>
  </si>
  <si>
    <t>2017/971</t>
  </si>
  <si>
    <t>25383.000240/2017-34</t>
  </si>
  <si>
    <t>2017/1777</t>
  </si>
  <si>
    <t>25383.000237/2017-11</t>
  </si>
  <si>
    <t>2018/261</t>
  </si>
  <si>
    <t>25383.100001/2018-64</t>
  </si>
  <si>
    <t>2018/356</t>
  </si>
  <si>
    <t>2018/1624</t>
  </si>
  <si>
    <t>25380.100264/2018- 1A</t>
  </si>
  <si>
    <t>25381.100237/2018-11</t>
  </si>
  <si>
    <t>2018/1898</t>
  </si>
  <si>
    <t>25380.100264/2018- 1B</t>
  </si>
  <si>
    <t>2018/2081</t>
  </si>
  <si>
    <t>25380.100264/2018- 1D</t>
  </si>
  <si>
    <t>2018/2079</t>
  </si>
  <si>
    <t>25380.100264/2018- 1G</t>
  </si>
  <si>
    <t>2018/1713</t>
  </si>
  <si>
    <t>25028.100077/2018-39A</t>
  </si>
  <si>
    <t>2018/1879</t>
  </si>
  <si>
    <t>25380.100264/2018- 1H</t>
  </si>
  <si>
    <t>2018/1852</t>
  </si>
  <si>
    <t>25030.100460/2018-48</t>
  </si>
  <si>
    <t>2018/2019</t>
  </si>
  <si>
    <t>25030.100507/2018-73</t>
  </si>
  <si>
    <t>2018/1932</t>
  </si>
  <si>
    <t>25030.100569/2018-85</t>
  </si>
  <si>
    <t>2018/1931</t>
  </si>
  <si>
    <t>25380.100264/2018- 1J</t>
  </si>
  <si>
    <t>25029.100351/2018-60</t>
  </si>
  <si>
    <t>2018/1623</t>
  </si>
  <si>
    <t>25029.100386/2018- 7</t>
  </si>
  <si>
    <t>2018/1826</t>
  </si>
  <si>
    <t>25029.100421/2018-80</t>
  </si>
  <si>
    <t>2018/1951</t>
  </si>
  <si>
    <t>25029.100384/2018-18</t>
  </si>
  <si>
    <t>2018/1965</t>
  </si>
  <si>
    <t>25029.100455/2018-74</t>
  </si>
  <si>
    <t>2018/2147</t>
  </si>
  <si>
    <t>25380.100264/2018- 1K</t>
  </si>
  <si>
    <t>2018/1895</t>
  </si>
  <si>
    <t>2018/2021</t>
  </si>
  <si>
    <t>25380.100264/2018- 1M</t>
  </si>
  <si>
    <t>25383.100125/2018-40</t>
  </si>
  <si>
    <t>2018/1853</t>
  </si>
  <si>
    <t>25383.100235/2018-10</t>
  </si>
  <si>
    <t>2018/2020</t>
  </si>
  <si>
    <t>2018/2166</t>
  </si>
  <si>
    <t>TOTAL DE PROCESSOS:</t>
  </si>
  <si>
    <t>Delivery cia aerea - 97,25 Taxa SISCOMEX - 214,50 + honorários - 345,71 = 560,21</t>
  </si>
  <si>
    <t>Armazenagem - 23,01 + desconsolidação AG terceirizado - 88,00 + transporte rodoviário - 200,00 = 311,01 Taxa SISCOMEX - 214,50 + honorários - 345,71 = 560,21</t>
  </si>
  <si>
    <t>Courier - 1.032,07 + desconsolidação AG terceirizado - 88,00 + transporte rodoviário - 200,00 = 1.320,07 Taxa Siscomex - 214,50 + honorários - 345,71 = 560,21</t>
  </si>
  <si>
    <t>Desconsolidação AG. Terceirizado - 220,00 + transporte rodoviário - 200,00 = 420,00 Taxa SISCOMEX - 244,00 + honorários - 316,21 = 560,21</t>
  </si>
  <si>
    <t>seguro internacional - 97,74 + transporte rodoviários - 675,17 + collect fee - 145,23 + delivery e desconsolidação - 96,26 = 1.014,40</t>
  </si>
  <si>
    <t>Delivery cia aerea - 100,00 + seguro internacional - 208,61 + transporte rodoviário - 786,00 = 1.094,61 Taxa SISCOMEX - 438,70 + honorários - 121,51 = 560,21</t>
  </si>
  <si>
    <t>Seguro - 757,92 + collect fee - 414,08 + delivery e desconsolidação - 123,84 + transporte rodoviário - 1.663,96 = 2.959,80 Honorários - 345,71 + Taxa SISCOMEX - 214,50 = 560,21</t>
  </si>
  <si>
    <t>Seguro internacional - 160,27 + transporte rodoviário - 200,00 + collect fee - 138,22 + delivery e desconsolidação - 98,73 = 597,22 honorários - 316,21 + taxa SISCOMEX - 244,00 = 560,21</t>
  </si>
  <si>
    <t>Seguro internacional - 287,58 + transporte rodoviário - 250,00 + collect fee - 76,72 + delivery e desconsolidação - 94,72 = 709,02 taxa SISCOMEX - 367,90 + Honorários - 192,31 = 560,21</t>
  </si>
  <si>
    <t>Seguro internacional - 47,43 + transporte rodoviário - 200,00 + collect fee- 59,48 + delivery e desconsolidação - 113,38 = 420,29 Honorários - 345,71 + taxa SISCOMEX - 214,50 = 560,21</t>
  </si>
  <si>
    <t>Seguro internacional - 133,17 + transporte rodoviário - 200,00 + collect fee - 735,68 + delivery e desconsolidação - 98,09 = 1.166,94</t>
  </si>
  <si>
    <t>Seguro internacional - 4,95 + transporte rodoviário - 250,00 + collect fee - 112,45 + delivery e desconsolidação - 96,39 = 463,79 taxa SISCOMEX - 214,50 + honorários 345,71 = 560,21</t>
  </si>
  <si>
    <t>Seguro internacional - 13,03 + transporte rodoviário - 200,00 = 213,03 Honorários - 245,41 + taxa SISCOMEX - 314,80 = 560,21</t>
  </si>
  <si>
    <t>Taxa SISCOMEX - 267,60 + honorários - 292,61 = 560,21 Transporte rodoviário - 200,00</t>
  </si>
  <si>
    <t>Taxa SISCOMEX - 314,80 + honorários - 245,41 = 560,21 Transporte rodoviário - 200,00</t>
  </si>
  <si>
    <t>Gelo seco - 300,00 + seguro internacional - 41,21 + transporte rodoviário - 250,00 = 591,21 Taxa SISCOMEX - 215,50 + honorários - 345,71 =560,21</t>
  </si>
  <si>
    <t>Seguro internacional - 11,07 + transporte rodoviário - 250,00 + collect fee - 68,19 + delivery e desconsolidação - 97,14 = 426,40 Taxa SISCOMEX - 214,50 + honorários - 345,71 = 560,21</t>
  </si>
  <si>
    <t>Seguro internacional - 51,96 + transporte rodoviário - 200,00 + collect fee - 162,64 + delivery e desconsolidação - 97,05 = 511,65 Taxa SISCOMEX - 214,50 + honorários - 345,71 = 560,21</t>
  </si>
  <si>
    <t>Seguro internacional - 60,27 + transporte rodoviário - 200,00 + collect fee - 55,73 + delivery e desconsolidação - 111,47 = 427,47</t>
  </si>
  <si>
    <t>Delivery CIA aerea - 116,43 + transporte rodoviário - 250,00 = 366.21 Taxa SISCOMEX - 244,00 + honorários - 316,21 = 560,21</t>
  </si>
  <si>
    <t>Gelo seco - 58,86 + transporte rodoviário - 250,00 = 308,86 Taxa SISCOMEX - 244,00 + transporte rodoviário - 250,00</t>
  </si>
  <si>
    <t>Delivery cia aerea - 116,43 + transporte rodoviário - 250,00 = 366,43 Taxa SISCOMEX - 291,20 + honorários - 269,01 = 560,21</t>
  </si>
  <si>
    <t>Delivery cia aerea - 116,43 + transporte rodoviário - 250,00 = 366,43 Taxa SISCOMEX - 214,50 + honorários - 345,71 = 560,21</t>
  </si>
  <si>
    <t>Armazenagem - 738,42 + delivey cia aerea - 140,00 + seguro internacional - 5,39 + transporte rodoviário - 400,00 = 1.283,81</t>
  </si>
  <si>
    <t>Consolidação ag terceirizado - 712,49 + seguro internacional - 5,89 + transporte rodoviário - 200,00 = 918,38 Taxa SISCOMEX - 214,50 + honorários - 345,71 = 560,21</t>
  </si>
  <si>
    <t>Courier - 502,42 + delivery cia - 114,17 + transporte rodoviário - 200,00 = 816,59 Taxa SISCOMEX - 214,50 + honorários - 345,71 = 560,21</t>
  </si>
  <si>
    <t>Fatura refere-se ao valor do frete internacional - R$ 5.146,00 Demais despesas já foram pagas na fatura 3820 no valor de R$ 1.376,80 , conforme a sequência 03.</t>
  </si>
  <si>
    <t>COURIER - 4.926,17 Honorários - 200,00</t>
  </si>
  <si>
    <t>Seguro internacional - 8,96 + transporte rodoviário - 209,54 + collect fee - 44,88 + delivery e desconsolidação - 98,09 = 361,47  Taxa SISCOMEX - 214,50 + honorários - 345,71 = 560,21</t>
  </si>
  <si>
    <t>Taxa SISCOMEX - 214,50 + honorários - 345,71 = 560,21 transporte rodoviário - 200,00 + collect fee - 193,22 + delivery e desconsolidação - 97,23 = 490,45</t>
  </si>
  <si>
    <t>Seguro internacional - 8,96 + collect fee - 63,32 + delivery e desconsolidação - 94,98 = 167,26 Taxa SISCOMEX - 244,00 + honorários - 316,21 = 560,21</t>
  </si>
  <si>
    <t>Transporte rodoviário - 200,00 + collect fee - 476,74 + delivery e desconsolidação - 99,10 = 775,84 Taxa SISCOMEX - 214,50 + honorários - 345,71 = 560,21</t>
  </si>
  <si>
    <t>Taxa SISCOMEX - 214,50 + Honorários - 345,71 = 560,21 Collect fee - 168,77 + delivery e desconsolidação - 106,27 = 275,04 Frete internacional - 1.687,67</t>
  </si>
  <si>
    <t>Desconsolidação AG Terceirizado - 220,00 + transporte rodoviário - 200,00 = 420,00 Taxa SISCOMEX - 244,00 + honorários - 316,21 = 560,21</t>
  </si>
  <si>
    <t>Frete Internacional - R$ 7,379,02 Honorários - R$ 400,00</t>
  </si>
  <si>
    <t>Transporte rodoviário - 200,00 + collect fee - 33,41 + delivery e desconsolidação - 112,65 = 346,06</t>
  </si>
  <si>
    <t>Courier - 8.712,86 Honorários - 200,00</t>
  </si>
  <si>
    <t>Transporte rodoviário - 250,00 Transporte rodoviário - 250,00 Honorários - 200,00</t>
  </si>
  <si>
    <t>Delivery CIA aerea - 114,00 + gelo seco - 150,00 + transporte rodoviário - 250,00 = Taxa SISCOMEX - 244,00 + honorários - 316,21 = 560,21</t>
  </si>
  <si>
    <t>Deliviery cia - 97,52 + gelo seco - 57,27 + transporte rodoviário - 250,00 = 404,79 Taxa SISCOMEX - 462,30 + honorários - 97,91 = 560,21</t>
  </si>
  <si>
    <t>Taxa SISCOMEX - 214,50 + honorários - 345,71 = 560,21 Collect fee - 58,52 + delivery e desconsolidção - 97,52 + transporte rodoviário - 200 = 356,04</t>
  </si>
  <si>
    <t>Gelo Seco = 150,00; Transporte Rodoviário = 200,00; Collect Fee = 259,67; Delivery e Desconsolidação = 94,33</t>
  </si>
  <si>
    <t>Transporte rodoviário - 3.815,10</t>
  </si>
  <si>
    <t>Taxa SISCOMEX - 214,50 + honorários - 345,71 = 560,21 transporte rodoviário - 200,00</t>
  </si>
  <si>
    <t>Courier - 409,37 honorários - 200,00</t>
  </si>
  <si>
    <t>Fedex - 448,61 + fedex- 527,45 + correios - 26,80 + transporte rodoviário - 200,00 = 1.202,86 Honorários - 200,00</t>
  </si>
  <si>
    <t>Impostos - 128,20 Honorários - 200,00</t>
  </si>
  <si>
    <t>Handling - 158,85 + awb fee - 158,85 + DAP - 2.068,23 + storage fee - 616,97 + armazenagem Rj - 33,08 + frete internacional - 1.296,98 = 4.332,96 Honárarios despachante - 400,00</t>
  </si>
  <si>
    <t>Desconsolidação Ag Terceirizado - 308,70 + gelo seco - 357,27 + transporte rodoviário - 250,00 = 915,97 Taxa SISCOMEX - 214,50 + honorários - 345,71 = 560,21</t>
  </si>
  <si>
    <t>Delivery cia aerea - 99,59 + transporte rodoviario - 200,00 = 299,59 Taxa SISCOMEX - 244,00 + honorários - 316,21 = 560,21</t>
  </si>
  <si>
    <t>Transporte rodoviário - 200,00 + collect fee - 51,39 + delivery e deesconsolidação - 102,79 = 354,18</t>
  </si>
  <si>
    <t>Transporte rodoviário - 310,00 + transporte rodoviário - 588,88 = 898,88 Frete internacional - 6.409,25 Honorários - 400,00</t>
  </si>
  <si>
    <t>Transporte rodoviário - 250,00 + frete internacional - 3.135,99 = 3.385,99</t>
  </si>
  <si>
    <t>seguro internacional - 4,44 + armazenagem - 4,93 = 9,37 AWB fee - 166,90 seguro internacional - 4,44 armazenagem - 4,93 honorários - 400,00</t>
  </si>
  <si>
    <t>Delivery CIA aerea - 104,43 + gelo seco - 567,71 + transporte rodoviário - 250,00 = 922,14 Taxa SISCOMEX - 291,20 + transporte rodoviário - 269,01 = 560,21</t>
  </si>
  <si>
    <t>Delivery cia aere - 250,00 + transporte rodoviario - 200,00 = 450,00 Taxa SISCOMEX - 214,50 + honorários - 345,71 = 560,21</t>
  </si>
  <si>
    <t>Courier - 294,99 Honorários - 200,00</t>
  </si>
  <si>
    <t>Frete Internacional-R$ 5.006,10 Honorários -R$ 400,00</t>
  </si>
  <si>
    <t>Delivery Cia Aérea - R$ 131,00 Gelo Seco - R$ 433,86 Taxa de Siscomex - R$ 267,60 // Honorários - R$ 292,61 Transporte interno - R$ 250,00</t>
  </si>
  <si>
    <t>Courier - 8.822,76 Honorários - 400,00</t>
  </si>
  <si>
    <t>Courier - 5.978,65 Honorários - 400,00</t>
  </si>
  <si>
    <t>DAE-Armazenagem - 4,93 + transporte rodoviário - 200,00 + courier - 305,56 = 510,49 Honorários - 400,00</t>
  </si>
  <si>
    <t>Deliviery CIA aerea - 98,73 + gelo seco - 171,81 + transporte rodoviário - 250,00 = 520,54 Honorários - 345,71 + taxa SISCOMEX - 214,50 = 560,21</t>
  </si>
  <si>
    <t>Delivery CIA aerea -97,52 + gelo seco - 171,81 + transporte rodoviário - 250,00 =519,33 Honorários - 345,71 + taxa SISCOMEX - 214,50 = 560,21</t>
  </si>
  <si>
    <t>Seguro internacional - 128,78 + transporte rodoviário - 250,00 = 378,78 Taxa SISCOMEX - 214,50 + honorários - 345,71 = 560,21</t>
  </si>
  <si>
    <t>Seguro internacional - 1.013,81 + transporte rodoviário - 4.565,45 = 5.579,26 Taxa SISCOMEX - 214,50 + honorários - 345,71 = 560,21</t>
  </si>
  <si>
    <t>Delivery cia - 94,97 + gelo seco - 57,27 + transporte rodoviario - 250,00 = 402,24 Taxa SISCOMEX - 214,50 + honorários - 345,71 = 560,21</t>
  </si>
  <si>
    <t>Taxa SISCOMEX - 214,50 + honorários - 345,71 = 560,21 Transporte rodoviário - 200,00 + collect fee - 111,89 + delivery e desconsolidação - 95,91 = 407,80</t>
  </si>
  <si>
    <t>Delivery CIA aerea - 96,18 + seguro internacional - 804,32 + transporte rodoviário - 200,00 = 1.100,50 Taxa SISCOMEX - 214,50 + honorários - 345,71 = 560,21</t>
  </si>
  <si>
    <t>Delivery cia aerea - 96,18 + seguro internacional - 79,35 + transporte rodoviário - 200,00 = 375,53 Taxa SISCOMEX - 267,60 + honorários - 292,61 = 560,21</t>
  </si>
  <si>
    <t>Delivery cia aerea - 113,94 + transporte rodoviário - 200,00 = 313,94 Taxa SISCOMEX - 214,50 + honorários - 345,71 = 560,21</t>
  </si>
  <si>
    <t>Delivery cia - 97,35 + gelo seco - 114,54 + transporte rodoviário - 250,00 = 461,89 Taxa SISCOMEX - 214,50 + honorários - 345,71 = 560,21</t>
  </si>
  <si>
    <t>Delivey cia aerea - 99,31 + gelo seco - 230,67 + transporte rodoviario - 250,00 = 579,98 Taxa SISCOMEX - 214,50 + honorários - 345,71 = 560,21</t>
  </si>
  <si>
    <t>Delivery cia aerea - 99,31 + transporte rodoviário - 250,00 = Taxa SISCOMEX - 291,20 + honorários - 269,01 = 560,21</t>
  </si>
  <si>
    <t>Transporte rodoviário - 200,00 Taxa SISCOMEX - 214,50 + honorários - 345,71 = 560,21</t>
  </si>
  <si>
    <t>Delivery cia aerea - 112,24 + gelo seco - 58,86 + transporte rodoviário - 250,00 = 421,10 Honorários - 345,71 + taxa SISCOMEX - 214,50 = 560,21</t>
  </si>
  <si>
    <t>Delivery Cia Aérea - R$ 110,74 Taxa de Siscomex - 214,50 - Honorários - R$ 345,71 Transporte Rodoviário - R$ 3.575,40</t>
  </si>
  <si>
    <t>Delivery Cia Aérea- R$ 112,63 Taxa Siscomex - R$ 267,60 // Honorários - R$ 292,61 Transporte Rodoviário - R$ 200,00</t>
  </si>
  <si>
    <t>Delivery cia - 115,36 + seguro internacional - 650,22 + transporte rodoviário - 250,00 = 1.015,58 Honorários - 345,71 + taxa SISCOMEX - 214,50 = 560,21</t>
  </si>
  <si>
    <t>Delivey cia - 115,74 + seguro internacional - 154,43 + transporte rodoviário - 250,00 = 520,17 Taxa SISCOMEX - 244,00 + honorários - 316,21 = 560,21</t>
  </si>
  <si>
    <t>Delivery cia aerea - 113,38 + gelo seco - 58,86 + transporte rodoviário - 250,00 = 422,24 Taxa SISCOMEX - 214,50 + honorários - 345,71 = 560,21</t>
  </si>
  <si>
    <t>Delivery cia aerea - 111,49 + seguro internacional - 226,55 + transporte rodoviário - 200,00 = 538,04 Taxa SISCOMEX - 267,60 + honorários - 292,61 = 560,21</t>
  </si>
  <si>
    <t>Delivery cia - 122,22 + gelo seco - 58,86 + seguro internacional - 214,78 + transporte rodoviário - 250,00 = 645,85 Taxa SISCOMEX - 267,60 + honorário - 292,61 = 560,21</t>
  </si>
  <si>
    <t>Seguro internacional - 32,74 + transporte rodoviário - 200,00 = 232,74 Taxa SISCOMEX - 214,50 + honorários - 345,71 = 560,21</t>
  </si>
  <si>
    <t>Renovação exoneração ICMS - 185,74 Honorários - 560,21</t>
  </si>
  <si>
    <t>Desconsolidação AG terceirizado - 260,97 + transporte rodoviário - 786,34 = 1047,31 Taxa SISCOMEX - 291,20 + honorários - 269,01 = 560,21</t>
  </si>
  <si>
    <t>Desconsolidação Ag tereceirizado - 264,07 + licença do INMETRO - 53,53 + transporte rodoviário - 786,00 = 1.103,60 Taxa SISCOMEX - 450,50 + honorários - 109,71 = 560,21</t>
  </si>
  <si>
    <t>Desconsolidação Ag terceirizado - 323,33 + transporte rodoviário - 786,00 = 1.109,33 Taxa SISCOMEX - 244,00 + honorários - 316,21 = 560,21</t>
  </si>
  <si>
    <t>Desconsolidação - R$ 631,77 Rearmazenamento- R$ 75,00 Taxa de Siscomex - R$ 267,60 // Transporte Interno -R$ 900,00 Honorários - R$ 292,61</t>
  </si>
  <si>
    <t>Frete Internacional - R$ 13.182,68 Seguro Internacional- R$ 135,69 Taxa de Siscomex-R$ 214,50 // Honorários-R$ 345,71 Transporte Interno- R$ 200,00 Collect Fee-R$ 527,32 // Delivery e Desconsolidação - R$ 113,58</t>
  </si>
  <si>
    <t>Seguro interancional - 195,24 + transporte rodoviário - 790,00 + collect fee - 373,32 + delivery e desconsolidação - 115,07 = 1.473,54 Taxa SISCOMEX - 214,50 + honorários - 345,71 = 560,21</t>
  </si>
  <si>
    <t>Delivery cia aerea - 132,70 + seguro internacional - 63,94 + transporte rodoviário - 250,00 = 446,64 Honorários - 345,71 + taxa SISCOMEX - 214,50 = 560,21</t>
  </si>
  <si>
    <t>Seguro internacional - 164,29 + transporte rodoviário - 690,00 + collect fee - 130,12 + delivery e desconsolidação - 116,08 = 1.100,49 Honorários - 245,41 + taxa SISCOMEX - 314,80 = 560,21</t>
  </si>
  <si>
    <t>Delivery cia aerea - 111,49 + transporte rodoviário - 903,00 = 1.014,49 Taxa SISCOMEX - 426,90 + honorários - 133,21 = 560,21</t>
  </si>
  <si>
    <t>Seguro internacional - 253,30 + cartório - 65,94 + correios - 62,60 + delivery cia - 114,31 + transporte rodoviário - 400,00 + collect fee- 550,60 + delivery e desconsolidação - 97,98 = 1.544,73 Taxa SISCOMEX - 244,00 + honorários - 316,21 = 560,21</t>
  </si>
  <si>
    <t>Seguro internacional - 38,36 + transporte rodoviário - 1.044,07 = 1.082,43 Taxa SISCOMEX - 244,00 + honorários - 316,21</t>
  </si>
  <si>
    <t>Seguro internacional - 30,65 + transporte rodoviário - 250,00 + collect fee- 114,84 + delivery e desconsolidação - 98,43 = 493,92 Taxa SISCOMEX - 214,50 + honorários - 345,71 = 560,21</t>
  </si>
  <si>
    <t>Seguro internacional - 455,05 + transporte rodoviário - 1.259,94 + collect fee - 283,75 + delivery e desconsolidação - 97,61 = 2.096,35 Taxa SISCOMEX - 291,20 + honorários clientes - 269,01 = 560,21</t>
  </si>
  <si>
    <t>DDP Charges - 3.406,61 + AWB fee - 180,49 + transfer - 541,46 + customs clearence - 794,13 + handling - 360,97 + delivery cia - 541,46 + seguro internacional - 22,99 + armazenagem - 4,93 = 5.853,04 Honorários - 400,00</t>
  </si>
  <si>
    <t>Seguro internacional - 4,55 Taxa SISCOMEX - 214,50 + honorários - 1.000,00 = 1.214,50</t>
  </si>
  <si>
    <t>Frete internacional - 37,87 Seguro internacional - 11,44 + transporte rodoviário - 281,35 + collect fee - 151,49 + delivery e desconsolidação - 265,10 = 709,38 Taxa SISCOMEX - 214,50 + honorários - 1.000,00 = 1.214,50</t>
  </si>
  <si>
    <t>Frete internacional - 10.946,25- Delivery cia aerea - 111,24 + taxa SISCOMEX - 214,50 = 11.271,99 Honorários - 1.000,00</t>
  </si>
  <si>
    <t>Courier - 229,19 Honorários - 400,00</t>
  </si>
  <si>
    <t>Taxa SISCOMEX - 214,50 + Honorários - 1.000,00 = 1.214,50 Tansporte rodoviário - 271,13</t>
  </si>
  <si>
    <t>Frete internacional - 7.276,43 Delivery cia aerea - 128,64 + gelo seco - 417,72 + transporte rodoviário - 278,33 = 824,69 Taxa SISCOMEX - 214,50 + Honorários - 1.000,00 = 1.214,50</t>
  </si>
  <si>
    <t>Frete internacional - 6.741,40 Delivery cia aerea - 128,64 + gelo seco - 717,72 + transporte rodoviário - 290,15 = 1.136,51 Taxa SISCOMEX - 244,00 + honoráros - 1.000,00 = 1.244,00</t>
  </si>
  <si>
    <t>Delivery cia aerea - 123,02 + gelo seco - 58,86 + transporte rodoviário - 250,00 = 431,88 Taxa SISCOMEX - 214,50 + honorários - 1.000,00 = 1.214,50</t>
  </si>
  <si>
    <t>Delivery cia aerea - 112,76 + gelo seco - 176,58 + transporte rodoviário - 281,14 = 570,48 Taxa SISCOMEX - 214,50 + honorários - 1.000,00 = 1.214,50</t>
  </si>
  <si>
    <t>Delivery cia - 112,00 + transporte rodoviário - 461,64 = 573,64 Taxa SISCOMEX - 267,60 + honorários - 1.000,00 = 1.267,60</t>
  </si>
  <si>
    <t>Delivery cia - 111,24 + seguro internacional - 765,53 + transporte rodoviário - 1.037,06 = 1.913,83 Taxa SISCOMEX - 214,50 + honorários - 1.000,00 = 1.214,50</t>
  </si>
  <si>
    <t>Delivery cia aerea - 114,31 + seguro internacional - 53,44 + transporte rodoviário - 328,54 = 496,29 Taxa SISCOMEX - 214,50 + honorários - 1.000,00 = 1.214,50</t>
  </si>
  <si>
    <t>Desconsolidação AG Terceirizado - 304,74 + seguro internacional 382,45 + transporte rodoviário - 3.122,21 = 3.809,40 Taxa SISCOMEX - 267,60 + Honorários - 1.000,00 = 1.267,60</t>
  </si>
  <si>
    <t>Seguro internacional - 509,34 + manuseio carga - 95,00 + transporte rodoviário - 1.203,37 + collect fee - 148,19 + delivery e desconsolidação - 259,34 = 2.215,24 Taxa SISCOMEX - 214,50 + honorários - 1.000,00 = 1.214,50</t>
  </si>
  <si>
    <t>Courier - 413,20 Honorários - 200,00</t>
  </si>
  <si>
    <t>Armazenagem - 409,95 + transporte rodoviário - 290,12 = 700,07 Taxa SISCOMEX - 244,00 - honorários - 1.000,00 = 1.244,00</t>
  </si>
  <si>
    <t>Frete internacional - 6.896,10 Honorários - 750,00</t>
  </si>
  <si>
    <t>FRETE INTERNACIONAL</t>
  </si>
  <si>
    <t>Frete internacional - 7.314,40 Honorários - 400,00</t>
  </si>
  <si>
    <t>Seguro internacional - 16,38 + transporte rodoviário - 101,00 + collect fee - 101,48 + delivery e desconsolidação - 99,10 = 317,96</t>
  </si>
  <si>
    <t>Gelo seco - 58,86 + seguro internacional - 20,38 + transporte rodoviário - 250,00 = 329,45 Taxa SISCOMEX - 267,60 + honorários - 292,61 = 560,21</t>
  </si>
  <si>
    <t>Delivery cia aerea - 117,40 + transporte rodoviário - 250,00 = 367,40 Transporte rodoviário - 250,00 + honorários - 292,61= 560,21</t>
  </si>
  <si>
    <t>delivery cia aerea - 117,40 + transporte rodoviário - 250,00 = 367,40 Taxa SISCOMEX - 214,50 + honorários - 345,71 = 560,21</t>
  </si>
  <si>
    <t>DDP charges - 1.507,95 + seguro internacional - 5,12 + awb fee - 170,53 + armazenagem - 4,93 + transporte rodoviário - 200,00 + frete internacional - 861,83 = 2.750,36</t>
  </si>
  <si>
    <t>Armazenagem Rj - 4,93 + transporte rodoviário - 200,00 + courier - 329,23 = 534,16 Honorários - 400,00</t>
  </si>
  <si>
    <t>Seguro internacional - 1.216,45 + transporte rodoviário - 200,00 + collect fee - 126,44 + delivery e desconsolidação - 111,47 = 1.654,36 Taxa SISCOMEX - 214,50 + honorários - 345,71 = 560,21</t>
  </si>
  <si>
    <t>Delivery cia aerea - 140,00 + seguro internacional - 897,70 + tranporte rodoviário - 200,00 = 1.237,70 Taxa SISCOMEX - 291,20 + honorários - 269,01 = 560,21</t>
  </si>
  <si>
    <t>Desconsolidação AG terceirizado - 712,49 + seguro internacional - 5,89 + transporte rodoviário - 200,00 = 918,38 Siscomex - 214,50 + honorários - 345,71 = 560,21</t>
  </si>
  <si>
    <t>Nº NF</t>
  </si>
  <si>
    <t>HONORÁRIOS</t>
  </si>
  <si>
    <t>Delivery cia aerea - 115,25 + transporte rodoviário - 250,00 = 365,25 Taxa SISCOMEX - 214,50 + honorários - 345,71 = 560,21</t>
  </si>
  <si>
    <t>Courier - 2.774,24 Honorários - 400,00</t>
  </si>
  <si>
    <t>Destination charges for DDP shipment - 2.475,60 + handling - 125,21 + AWB fee - 76,22 + seguro internacional - 21,76 + transporte rodoviário GIG-GRU - 1.136,30 + Dry ICE replacement - 626,06 = 4.461,15 VAT and duties for DDP shipment -2,856,88+ gelo seco - 450,00 + gelo seco - 650,00 + gelo seco - 68,73 + gelo seco - 137,45 + gelo seco - 137,45 + transporte rodoviário - 250,00 + gelo seco - 70,00 = 4.620,51</t>
  </si>
  <si>
    <t xml:space="preserve">TRANSPORTE </t>
  </si>
  <si>
    <t>DESC. UNIDADE</t>
  </si>
  <si>
    <t>DATA INICIAL</t>
  </si>
  <si>
    <t>DT.ABERTURA PROCESSO</t>
  </si>
  <si>
    <t>MODALIDADE LICIT.</t>
  </si>
  <si>
    <t>TOT. DIAS-Abertura à  Entrada SIEX</t>
  </si>
  <si>
    <t>ANáLISE E CâMBIO</t>
  </si>
  <si>
    <t>CONTROLE DE PEDIDOS</t>
  </si>
  <si>
    <t>LIBERACAO ALFANDEGáRIA</t>
  </si>
  <si>
    <t>TOT. DIAS SIEX</t>
  </si>
  <si>
    <t>TOT. DIAS GERAL</t>
  </si>
  <si>
    <t>DOACAO</t>
  </si>
  <si>
    <t>25028.100047/2018-22</t>
  </si>
  <si>
    <t>REM.SEM SAQUE</t>
  </si>
  <si>
    <t>25028.100074/2018-03</t>
  </si>
  <si>
    <t>25029.100248/2018-10</t>
  </si>
  <si>
    <t>25029.100312/2018-62</t>
  </si>
  <si>
    <t>25029.100322/2018-06</t>
  </si>
  <si>
    <t>25029.100386/2018-07</t>
  </si>
  <si>
    <t>25029.100474/2018-09</t>
  </si>
  <si>
    <t>25029.100505/2018-13</t>
  </si>
  <si>
    <t>25029.100519/2018-37</t>
  </si>
  <si>
    <t>25030.100094/2018-27</t>
  </si>
  <si>
    <t>25030.100553/2018-72</t>
  </si>
  <si>
    <t>25380.001449/2017-45</t>
  </si>
  <si>
    <t>25380.001450/2017-70</t>
  </si>
  <si>
    <t>25380.001459/2017-81</t>
  </si>
  <si>
    <t>25380.001472/2017-30</t>
  </si>
  <si>
    <t>25380.100660/2018-210</t>
  </si>
  <si>
    <t>25381.100208/2018-59</t>
  </si>
  <si>
    <t>25381.100250/2018-70</t>
  </si>
  <si>
    <t>25382.100020/2018-09</t>
  </si>
  <si>
    <t>25382.100190/2018-85</t>
  </si>
  <si>
    <t>25383.100161/2018-11</t>
  </si>
  <si>
    <t>25384.100691/2018-41</t>
  </si>
  <si>
    <t>25385.100120/2018-05</t>
  </si>
  <si>
    <t>VPPCB</t>
  </si>
  <si>
    <t>ETCeará</t>
  </si>
  <si>
    <t>Mercadoria chegou antes da formalização do processo e ficou retida na Alfândega.</t>
  </si>
  <si>
    <t>MODALIDADE DE PAGTO</t>
  </si>
  <si>
    <t>MODALIDADE DE LICITACAO</t>
  </si>
  <si>
    <t>LIBERACAO</t>
  </si>
  <si>
    <t>DIAS NA ALFANDEGA</t>
  </si>
  <si>
    <t>CANAL DE LIBERACAO</t>
  </si>
  <si>
    <t>INEI-ANLIS DR CARLOS G. MALBRAN</t>
  </si>
  <si>
    <t>LIBERADO / ENTREGUE</t>
  </si>
  <si>
    <t>65 CEPAS MYCROBACTERIUM TUBERCULOSIS</t>
  </si>
  <si>
    <t>0.950</t>
  </si>
  <si>
    <t>VERDE</t>
  </si>
  <si>
    <t>PENSABIO</t>
  </si>
  <si>
    <t>EQUIPAMENTO</t>
  </si>
  <si>
    <t>EPPENDORF</t>
  </si>
  <si>
    <t>INCUBADORA E MISTURADORA DE AMOSTRAS, AGITADOR E CONCENTRADOR</t>
  </si>
  <si>
    <t>0.000</t>
  </si>
  <si>
    <t>MATERIAL LABORATORIAL</t>
  </si>
  <si>
    <t>THERMO FISHER SCIENTIFIC</t>
  </si>
  <si>
    <t>BIO-RAD LABORATORIES</t>
  </si>
  <si>
    <t>GE HEALTHCARE BIO-SCIENCES CORP</t>
  </si>
  <si>
    <t>SISTEMA DE CROMATOGRAFIA</t>
  </si>
  <si>
    <t>TERMOCICLADOR E OUTROS</t>
  </si>
  <si>
    <t>PERKIN ELMER</t>
  </si>
  <si>
    <t>SISTEMA AUTOMATIZADO DE BANCADA - CHEMAGIC PREPITO</t>
  </si>
  <si>
    <t>EMD MILLIPORE CORPORATION</t>
  </si>
  <si>
    <t>CONTADOR DE MOLECULAS INDIVIDUAIS</t>
  </si>
  <si>
    <t>FISHER BIOSERVICES</t>
  </si>
  <si>
    <t>MEDICAMENTOS</t>
  </si>
  <si>
    <t>SANOFI PASTEUR</t>
  </si>
  <si>
    <t>MARAVIROC E OUTROS - VER CATÃLOGO</t>
  </si>
  <si>
    <t>MEDICAMENTOS (VER CATALOGO)</t>
  </si>
  <si>
    <t>AGULHAS</t>
  </si>
  <si>
    <t>ALMAC CLINICAL SERVICES</t>
  </si>
  <si>
    <t>MEDICAMENTOS - VER ANEXO</t>
  </si>
  <si>
    <t>SANOFI R&amp;D</t>
  </si>
  <si>
    <t>VERMELHO</t>
  </si>
  <si>
    <t>FIND</t>
  </si>
  <si>
    <t>VACINA</t>
  </si>
  <si>
    <t>MEDICAMENTOS E OUTROS</t>
  </si>
  <si>
    <t>INVESTIGATIONAL DRUG PRODUCT VACCINE</t>
  </si>
  <si>
    <t>MEDUCAMENTOS</t>
  </si>
  <si>
    <t>MERCK &amp; CO, INC</t>
  </si>
  <si>
    <t>MEDICAMENTO RALTEGRAVIR POTASSIUM</t>
  </si>
  <si>
    <t>MEDICAMENTOS - PROJETO HPTN085</t>
  </si>
  <si>
    <t>IMMY</t>
  </si>
  <si>
    <t>KITS HISTOPLASMA ENZIMAS IMMUNOASSAY</t>
  </si>
  <si>
    <t>MEDICAMENTO</t>
  </si>
  <si>
    <t>MEDICAMENTOS - PESQUISA A5332</t>
  </si>
  <si>
    <t>MEDICAMENTOS - HPTN083</t>
  </si>
  <si>
    <t>SELLEX, INC.</t>
  </si>
  <si>
    <t>25385.000149/2017-07</t>
  </si>
  <si>
    <t>NIBSC</t>
  </si>
  <si>
    <t>0.300</t>
  </si>
  <si>
    <t>ELLAB A/S</t>
  </si>
  <si>
    <t>EQUIPAMENTO - ELETRODO (TERMOPAR)</t>
  </si>
  <si>
    <t>R &amp; F PRODUCTS</t>
  </si>
  <si>
    <t>25385.000265/2017-18</t>
  </si>
  <si>
    <t>REAGENTES</t>
  </si>
  <si>
    <t>U.S. PHERMACOPEIAL CONVENTION</t>
  </si>
  <si>
    <t>PREDNISONA 250MG E PREDNISONA TABLETE (30 TABLETES)</t>
  </si>
  <si>
    <t>AMARELO</t>
  </si>
  <si>
    <t>BIOQUEL, INC.</t>
  </si>
  <si>
    <t>0.550</t>
  </si>
  <si>
    <t>VACINA CONTRA DENGUE TETRAVALENTE</t>
  </si>
  <si>
    <t>SOLVENTES</t>
  </si>
  <si>
    <t>FEI EUROPE B.V.</t>
  </si>
  <si>
    <t>EQUIPAMENTO - RESFRIADOR</t>
  </si>
  <si>
    <t>PLACA CONTROLADORA DE LENTES DE MICROSCÃ“PIO</t>
  </si>
  <si>
    <t>LIVERPOOL SCHOOL OF TROPICAL MEDICINE</t>
  </si>
  <si>
    <t>EQUILAB, INC</t>
  </si>
  <si>
    <t>ULTRAFREZER VERTICAL( VER CATALOGO)</t>
  </si>
  <si>
    <t>APPLIED BIOSYSTEMS</t>
  </si>
  <si>
    <t>FOTODOCUMENTADOR MODELO I-BRIGHT CL 1000</t>
  </si>
  <si>
    <t>PLATAFORMA DE MICROSCOPIA</t>
  </si>
  <si>
    <t>JEOL USA, INC.</t>
  </si>
  <si>
    <t>MATERIAL DE CONSUMO INTEGRANTES DO MICROSCÃ“PIO.</t>
  </si>
  <si>
    <t>0.780</t>
  </si>
  <si>
    <t>MOLECULAR DIMENSIONS</t>
  </si>
  <si>
    <t>NANO TEMPER TECCHNOLOGIES GMBH</t>
  </si>
  <si>
    <t>0.800</t>
  </si>
  <si>
    <t>LIMERICK INSTITUTE OF TECHNOLOGY</t>
  </si>
  <si>
    <t>AMOSTRAS DE TUBOS NANOPARTICULAS DE PRATA</t>
  </si>
  <si>
    <t>SYNCHROTRON SOLEIL</t>
  </si>
  <si>
    <t>RECIPIENTE PARA TRANSPORTE DE AMOSTRAS COM CAIXA PROTETORA</t>
  </si>
  <si>
    <t>0.233</t>
  </si>
  <si>
    <t>PERKINELMER HEALTH SCIENCE INC</t>
  </si>
  <si>
    <t>MARTIN LUTHER UNIVERSITAT</t>
  </si>
  <si>
    <t>25028.100077/2018-39</t>
  </si>
  <si>
    <t>UNIVERSITY OF MINNESOTA EUA</t>
  </si>
  <si>
    <t>EMBARQUE PARCIAL LIBERACAO ALFANDEGARIA</t>
  </si>
  <si>
    <t>STRYKER LATIN AMERICA-BRAZIL</t>
  </si>
  <si>
    <t>DELTEX MEDICAL LIMITED</t>
  </si>
  <si>
    <t>SONDAS PEDIATRICAS</t>
  </si>
  <si>
    <t>CHILDREN"S HOSPITAL OF PITTSBURGH</t>
  </si>
  <si>
    <t>LINHAGEM CELULAR E DNA</t>
  </si>
  <si>
    <t>YALE UNIVERSITY</t>
  </si>
  <si>
    <t>UNIVERSITY OF TEXAS MEDICAL BRANCH</t>
  </si>
  <si>
    <t>AGILENT TECHNOLOG</t>
  </si>
  <si>
    <t>SISTEMA 2100 BIONALYZER MARCA AGILENT</t>
  </si>
  <si>
    <t>LEICA MIKROSYSTEME VERETRIEB GMBH-DSA</t>
  </si>
  <si>
    <t>PROCESSADOR DE TECIDOS HISTOCORE PEARL</t>
  </si>
  <si>
    <t>LEICA MICROSYSTEMS AG</t>
  </si>
  <si>
    <t>LABORATORY FOR CLINICAL AND EVOLUTIONARY</t>
  </si>
  <si>
    <t>SENSIQ TECHNOLOGIES, INC.</t>
  </si>
  <si>
    <t>BIOSENSOR - ENVIADO PARA REPARO</t>
  </si>
  <si>
    <t>CARL ZEISS</t>
  </si>
  <si>
    <t>BEI RESOURCES</t>
  </si>
  <si>
    <t>25030.000910/2017-12</t>
  </si>
  <si>
    <t>UNIVERSITY OF OSTRAVA</t>
  </si>
  <si>
    <t>25030.000941/2017-73</t>
  </si>
  <si>
    <t>NATIONAL INSTITUTE FOR PUBLIC HEALTH-RIVM</t>
  </si>
  <si>
    <t>0.400</t>
  </si>
  <si>
    <t>CENTERS FOR DISEASE CONTROL</t>
  </si>
  <si>
    <t>LINHAGEM CELULAR HUMANA RD</t>
  </si>
  <si>
    <t>LINHAGEM DE CELULAR DE CAMUNDONGO L20B MUS MUSCULOS</t>
  </si>
  <si>
    <t>PUBLIC HEALTH LABORATORY CENTRE</t>
  </si>
  <si>
    <t>VIRUS INFLUENZA A E B INATIVADOS E LIOFILIZADOS</t>
  </si>
  <si>
    <t>J.CRAIG VENTER INTITUTE</t>
  </si>
  <si>
    <t>ALTONA DIGNOSTICS GMBH</t>
  </si>
  <si>
    <t>ATCC - AMERICAN TYPE CULTURE COLLECTION</t>
  </si>
  <si>
    <t>UNITE DES VIRUS EMERGENTS UMR 190</t>
  </si>
  <si>
    <t>TUBOS CONTENDO CEPA DE VIRUS ZIKA MAS66</t>
  </si>
  <si>
    <t>HOKKAIDO UNIVERSATY</t>
  </si>
  <si>
    <t>NIH AIDS</t>
  </si>
  <si>
    <t>ANTICORPOS MONOCLONAIS</t>
  </si>
  <si>
    <t>BECKMAN COULTER, INC.</t>
  </si>
  <si>
    <t>THE GEORGE WASHINGTON UNIVERSITY MEDICAL CENTER</t>
  </si>
  <si>
    <t>VACINAS</t>
  </si>
  <si>
    <t>25381.100126/2018-12</t>
  </si>
  <si>
    <t>ONEWORLD ACCURACY</t>
  </si>
  <si>
    <t>EVOTEC FRANCES SAS</t>
  </si>
  <si>
    <t>COMPOSTOS HETEROCICLICOS CONTENDO NITROGENIO, OXIGENIO E ENXOFRE</t>
  </si>
  <si>
    <t>STANFORD UNIVERSITY</t>
  </si>
  <si>
    <t>TECAN</t>
  </si>
  <si>
    <t>LABORATORIO ELEA PHOENIX S.A</t>
  </si>
  <si>
    <t>MEDICAMENTOS- VIDE CATÃLOGO PRODUTO IMPORTADO</t>
  </si>
  <si>
    <t>THERMO ELECTRON CORPORATION</t>
  </si>
  <si>
    <t>EQUIPAMENTO - PLATAFORMA DE ESPECTROMETRIA</t>
  </si>
  <si>
    <t>ALFA SIGMA SPA</t>
  </si>
  <si>
    <t>EURARTESIM MEDICAMENTO</t>
  </si>
  <si>
    <t>ESTAÇÃO DE CONTROLE PERSONALIZADA COM VÁRIOS ITENS INCLUÍDOS</t>
  </si>
  <si>
    <t>SISTEMAS DE ELETROPORAÇÃO E CUBAS PARA ELETROFORESE</t>
  </si>
  <si>
    <t xml:space="preserve">MEDICAMENTOS </t>
  </si>
  <si>
    <t>SCANER E SOFTWARE</t>
  </si>
  <si>
    <t>VACINA PERTUSSIS (WHOLE CELL) WHO PADRÃO INTERNACIONAL</t>
  </si>
  <si>
    <t>REAGENTE CONJUGADO DO VÍRUS RÁBICO PARA DIAGNÓSTICO</t>
  </si>
  <si>
    <t>MEIO DE CULTURA PARA ENSAIO MICROBIOLÓGICO</t>
  </si>
  <si>
    <t>BICARBONATO DE SÓDIO, ÁGUA, DETEGENTE NÃO IÔNICO E TAMPÃO FOSFATO</t>
  </si>
  <si>
    <t>GLUTAMINA SOLUÇÃO TRIPISINA E ANTIBIÓTICO</t>
  </si>
  <si>
    <t>PADRÃO</t>
  </si>
  <si>
    <t>MATERIAL DE CONSUMO</t>
  </si>
  <si>
    <t>TETRAMISOLE HYDROCHLORIDE</t>
  </si>
  <si>
    <t xml:space="preserve">HEPES BUFFER 1M  </t>
  </si>
  <si>
    <t>MICROPLACA BANDEJA E GARRAFAS DE CULTURA ESTÉRIL</t>
  </si>
  <si>
    <t xml:space="preserve">TAMPÃO PBS 10XC  </t>
  </si>
  <si>
    <t xml:space="preserve">ANTI DENGUE MONOCLONAL ANTIBODY SEROTYPE 1                                      </t>
  </si>
  <si>
    <t>SOLVENTE FISIOLÓGICO</t>
  </si>
  <si>
    <t>INDICADORES QUÍMICOS E BIOLÓGICOS, REAGENTES A PERÓXIDO</t>
  </si>
  <si>
    <t>EQUIPAMENTO - CABINE DE SEGURANÇA</t>
  </si>
  <si>
    <t>CABO DE 7 METROS CAMERALINK, CAIXA COMBIN. DE AMPLIF DE SINAL DE PULSO E DIGITAL</t>
  </si>
  <si>
    <t>MICROSCÓPIO TRINOCULAR INVERTIDO</t>
  </si>
  <si>
    <t>MICROSCÓPIO LEICA DMI8</t>
  </si>
  <si>
    <t>KIT DE SOLUÇÕES PARA CRISTALIZAÇÃO DE PROTEÍNA</t>
  </si>
  <si>
    <t>KIT DE SONDAS DE MARCAÇÃO DE PROTEINAS</t>
  </si>
  <si>
    <t>MATERIAL DE LABORATÓRIO</t>
  </si>
  <si>
    <t>PAINEL DE DETECTORES DE RAIO-X COMPATÍVEL PARA IMAGENS E TOMOGRAFIA.</t>
  </si>
  <si>
    <t>TUBOS COM CULTURAS DE CÉLULAS</t>
  </si>
  <si>
    <t xml:space="preserve"> CÉLULA TRONCO</t>
  </si>
  <si>
    <t>CABEÇA DA CAMERA E MICROSCPIO</t>
  </si>
  <si>
    <t>ANTI DENGUE</t>
  </si>
  <si>
    <t xml:space="preserve">SISTEMA DE DETECÇÃO POLIÉRICA  </t>
  </si>
  <si>
    <t>PEÇA PARA MICROSCÓPIO - LASER</t>
  </si>
  <si>
    <t>PROTOZOÃÁRIOS</t>
  </si>
  <si>
    <t>REAGENTES - AMOSTRA PROEFICIÊNCIA DA OMS</t>
  </si>
  <si>
    <t>PLACAS DE ELISA SENSIBILIZADAS COM PEPETÍDEOS SINTÉTICO PARA DENGUE, ZIKA E CHI.</t>
  </si>
  <si>
    <t>KITS DE DIAGNÓSTICO MOLECULAR</t>
  </si>
  <si>
    <t>MATERIAL DE LABORATÓRIO E REAGENTES</t>
  </si>
  <si>
    <t>ANTICORPOS, DNA GENÔMICO DE M LEPRAE DE COELHO</t>
  </si>
  <si>
    <t>FLAVIRUS IGM POSITIVE CONTROL E OUTROS</t>
  </si>
  <si>
    <t xml:space="preserve">RECOMBINANT RNASE INHIBITOR    </t>
  </si>
  <si>
    <t>BOMBA Z SÉRIE PARA ANALISADOR DE PARTÍCULAS</t>
  </si>
  <si>
    <t>CÉLULAS, MATRIZ PARA CULTIVO DE CÉLULAS, CARDIOMÓCITOS</t>
  </si>
  <si>
    <t xml:space="preserve">LAVADORA DE MICROPLACAS  E OUTROS ITENS    </t>
  </si>
  <si>
    <t>CÉLULA TRONCO</t>
  </si>
  <si>
    <t>APARELHOS EQUIP. UTENSíLIOS MEDICOS HoSPITALARES</t>
  </si>
  <si>
    <t>TOTAL GERAL</t>
  </si>
  <si>
    <t>SISTEMA DE AGUA ULTRA PURA TIPO II - VIDE CATáLOGO</t>
  </si>
  <si>
    <t xml:space="preserve">   UNIDADE</t>
  </si>
  <si>
    <t xml:space="preserve"> TAXA </t>
  </si>
  <si>
    <t xml:space="preserve"> FECH.</t>
  </si>
  <si>
    <t>VENC. CONT.</t>
  </si>
  <si>
    <t xml:space="preserve"> MOD. LICITAÇÃO</t>
  </si>
  <si>
    <r>
      <rPr>
        <sz val="6"/>
        <color rgb="FF000000"/>
        <rFont val="Times New Roman"/>
        <family val="1"/>
      </rPr>
      <t>ASSOCIATION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OF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SCIENCE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TECHNOLO</t>
    </r>
  </si>
  <si>
    <t>US$                     820,00</t>
  </si>
  <si>
    <t>FLUTUANTE/TIPO 4</t>
  </si>
  <si>
    <t>E                      2.850,00</t>
  </si>
  <si>
    <r>
      <rPr>
        <sz val="6"/>
        <color rgb="FF000000"/>
        <rFont val="Times New Roman"/>
        <family val="1"/>
      </rPr>
      <t>RED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DE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POPULARIZACION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DE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CIEN</t>
    </r>
  </si>
  <si>
    <t>US$                     460,00</t>
  </si>
  <si>
    <t>25380.102223/2018-41</t>
  </si>
  <si>
    <r>
      <rPr>
        <sz val="6"/>
        <color rgb="FF000000"/>
        <rFont val="Times New Roman"/>
        <family val="1"/>
      </rPr>
      <t>SEARCH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TECHNOLOGY</t>
    </r>
  </si>
  <si>
    <t>US$                  7.500,00</t>
  </si>
  <si>
    <t>18/15717998</t>
  </si>
  <si>
    <t>02/01/2019</t>
  </si>
  <si>
    <r>
      <rPr>
        <sz val="6"/>
        <color rgb="FF000000"/>
        <rFont val="Times New Roman"/>
        <family val="1"/>
      </rPr>
      <t>EUROPEAN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NETWORK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SCIENCE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CE</t>
    </r>
  </si>
  <si>
    <t>E                         425,00</t>
  </si>
  <si>
    <r>
      <rPr>
        <sz val="6"/>
        <color rgb="FF000000"/>
        <rFont val="Times New Roman"/>
        <family val="1"/>
      </rPr>
      <t>DE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GRUYTER</t>
    </r>
  </si>
  <si>
    <t>US$                10.649,00</t>
  </si>
  <si>
    <r>
      <rPr>
        <sz val="6"/>
        <color rgb="FF000000"/>
        <rFont val="Times New Roman"/>
        <family val="1"/>
      </rPr>
      <t>BIOMED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CENTRAL</t>
    </r>
  </si>
  <si>
    <t>US$                  8.355,00</t>
  </si>
  <si>
    <r>
      <rPr>
        <sz val="6"/>
        <color rgb="FF000000"/>
        <rFont val="Times New Roman"/>
        <family val="1"/>
      </rPr>
      <t>ELSEVIER</t>
    </r>
  </si>
  <si>
    <t>US$                  4.742,00</t>
  </si>
  <si>
    <t>US$                49.102,00</t>
  </si>
  <si>
    <r>
      <rPr>
        <sz val="6"/>
        <color rgb="FF000000"/>
        <rFont val="Times New Roman"/>
        <family val="1"/>
      </rPr>
      <t>DOT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LIB</t>
    </r>
  </si>
  <si>
    <t>US$                28.450,20</t>
  </si>
  <si>
    <r>
      <rPr>
        <sz val="6"/>
        <color rgb="FF000000"/>
        <rFont val="Times New Roman"/>
        <family val="1"/>
      </rPr>
      <t>WOLTER'S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KLUWER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HEALTH</t>
    </r>
  </si>
  <si>
    <t>US$                  7.120,98</t>
  </si>
  <si>
    <r>
      <rPr>
        <sz val="6"/>
        <color rgb="FF000000"/>
        <rFont val="Times New Roman"/>
        <family val="1"/>
      </rPr>
      <t>TURNITIN</t>
    </r>
  </si>
  <si>
    <t>US$                  7.260,00</t>
  </si>
  <si>
    <r>
      <rPr>
        <sz val="6"/>
        <color rgb="FF000000"/>
        <rFont val="Times New Roman"/>
        <family val="1"/>
      </rPr>
      <t>INSTITUT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PASTEUR</t>
    </r>
  </si>
  <si>
    <t>E                      7.500,00</t>
  </si>
  <si>
    <r>
      <rPr>
        <sz val="8"/>
        <color rgb="FF000000"/>
        <rFont val="Times New Roman"/>
        <family val="1"/>
      </rPr>
      <t>C</t>
    </r>
    <r>
      <rPr>
        <sz val="6"/>
        <color rgb="FF000000"/>
        <rFont val="Times New Roman"/>
        <family val="1"/>
      </rPr>
      <t>A</t>
    </r>
    <r>
      <rPr>
        <sz val="8"/>
        <color rgb="FF000000"/>
        <rFont val="Times New Roman"/>
        <family val="1"/>
      </rPr>
      <t>R</t>
    </r>
    <r>
      <rPr>
        <sz val="6"/>
        <color rgb="FF000000"/>
        <rFont val="Times New Roman"/>
        <family val="1"/>
      </rPr>
      <t>U</t>
    </r>
    <r>
      <rPr>
        <sz val="8"/>
        <color rgb="FF000000"/>
        <rFont val="Times New Roman"/>
        <family val="1"/>
      </rPr>
      <t>B</t>
    </r>
    <r>
      <rPr>
        <sz val="6"/>
        <color rgb="FF000000"/>
        <rFont val="Times New Roman"/>
        <family val="1"/>
      </rPr>
      <t>LP-ASSOCIAÇÃO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DAS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UNIVERSIDA</t>
    </r>
  </si>
  <si>
    <t>E                      1.000,00</t>
  </si>
  <si>
    <r>
      <rPr>
        <sz val="6"/>
        <color rgb="FF000000"/>
        <rFont val="Times New Roman"/>
        <family val="1"/>
      </rPr>
      <t>EX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LIBRIS</t>
    </r>
  </si>
  <si>
    <t>US$                  6.680,46</t>
  </si>
  <si>
    <r>
      <rPr>
        <sz val="6"/>
        <color rgb="FF000000"/>
        <rFont val="Times New Roman"/>
        <family val="1"/>
      </rPr>
      <t>ECSITE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_EUROPEAN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NETWORK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OF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</t>
    </r>
  </si>
  <si>
    <t>E                    16.468,73</t>
  </si>
  <si>
    <r>
      <rPr>
        <sz val="6"/>
        <color rgb="FF000000"/>
        <rFont val="Times New Roman"/>
        <family val="1"/>
      </rPr>
      <t>EDUARDA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MARIA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MARTINS</t>
    </r>
  </si>
  <si>
    <t>E                         774,98</t>
  </si>
  <si>
    <r>
      <rPr>
        <sz val="6"/>
        <color rgb="FF000000"/>
        <rFont val="Times New Roman"/>
        <family val="1"/>
      </rPr>
      <t>AMERCAN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COLLEGE</t>
    </r>
  </si>
  <si>
    <t>US$                     674,25</t>
  </si>
  <si>
    <t>E                         584,81</t>
  </si>
  <si>
    <r>
      <rPr>
        <sz val="6"/>
        <color rgb="FF000000"/>
        <rFont val="Times New Roman"/>
        <family val="1"/>
      </rPr>
      <t>INTERNATIONAL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SOCIETY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FOR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ENVIR</t>
    </r>
  </si>
  <si>
    <t>CAN                   515,00</t>
  </si>
  <si>
    <r>
      <rPr>
        <sz val="6"/>
        <color rgb="FF000000"/>
        <rFont val="Times New Roman"/>
        <family val="1"/>
      </rPr>
      <t>FORTEBIO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SCIENCES</t>
    </r>
  </si>
  <si>
    <t>US$                34.474,40</t>
  </si>
  <si>
    <r>
      <rPr>
        <sz val="6"/>
        <color rgb="FF000000"/>
        <rFont val="Times New Roman"/>
        <family val="1"/>
      </rPr>
      <t>ROYAL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SOCIETY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OF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CHEMIDTRY</t>
    </r>
  </si>
  <si>
    <t>LIB                  1.000,00</t>
  </si>
  <si>
    <r>
      <rPr>
        <sz val="6"/>
        <color rgb="FF000000"/>
        <rFont val="Times New Roman"/>
        <family val="1"/>
      </rPr>
      <t>FRONTIERS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BIOSCIENCE</t>
    </r>
  </si>
  <si>
    <t>US$                  9.033,00</t>
  </si>
  <si>
    <r>
      <rPr>
        <sz val="6"/>
        <color rgb="FF000000"/>
        <rFont val="Times New Roman"/>
        <family val="1"/>
      </rPr>
      <t>JOHN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WILEY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&amp;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SONS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INC.</t>
    </r>
  </si>
  <si>
    <t>US$                     300,00</t>
  </si>
  <si>
    <r>
      <rPr>
        <sz val="6"/>
        <color rgb="FF000000"/>
        <rFont val="Times New Roman"/>
        <family val="1"/>
      </rPr>
      <t>J-SCIMED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CENTRAL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LLC</t>
    </r>
  </si>
  <si>
    <t>US$                  1.820,00</t>
  </si>
  <si>
    <t>US$                     437,50</t>
  </si>
  <si>
    <r>
      <rPr>
        <sz val="6"/>
        <color rgb="FF000000"/>
        <rFont val="Times New Roman"/>
        <family val="1"/>
      </rPr>
      <t>MEDCRAVE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GROUP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LLC.</t>
    </r>
  </si>
  <si>
    <t>US$                     224,00</t>
  </si>
  <si>
    <r>
      <rPr>
        <sz val="6"/>
        <color rgb="FF000000"/>
        <rFont val="Times New Roman"/>
        <family val="1"/>
      </rPr>
      <t>FRONTIERS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MEDIA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SA</t>
    </r>
  </si>
  <si>
    <t>US$                  2.116,50</t>
  </si>
  <si>
    <r>
      <rPr>
        <sz val="6"/>
        <color rgb="FF000000"/>
        <rFont val="Times New Roman"/>
        <family val="1"/>
      </rPr>
      <t>SCI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FORSCHEN</t>
    </r>
  </si>
  <si>
    <t>US$                     749,00</t>
  </si>
  <si>
    <r>
      <rPr>
        <sz val="6"/>
        <color rgb="FF000000"/>
        <rFont val="Times New Roman"/>
        <family val="1"/>
      </rPr>
      <t>OXFORD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UNIVERSITY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PRESS</t>
    </r>
  </si>
  <si>
    <t>LIB                  1.136,00</t>
  </si>
  <si>
    <r>
      <rPr>
        <sz val="6"/>
        <color rgb="FF000000"/>
        <rFont val="Times New Roman"/>
        <family val="1"/>
      </rPr>
      <t>SPRINGER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NATURE</t>
    </r>
  </si>
  <si>
    <t>US$                  1.760,00</t>
  </si>
  <si>
    <r>
      <rPr>
        <sz val="6"/>
        <color rgb="FF000000"/>
        <rFont val="Times New Roman"/>
        <family val="1"/>
      </rPr>
      <t>PUBLIC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LIBRARY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OF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SCIENCES-PLOS</t>
    </r>
  </si>
  <si>
    <t>US$                  1.000,00</t>
  </si>
  <si>
    <t>US$                  2.950,00</t>
  </si>
  <si>
    <r>
      <rPr>
        <sz val="6"/>
        <color rgb="FF000000"/>
        <rFont val="Times New Roman"/>
        <family val="1"/>
      </rPr>
      <t>PNAS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REPRINTS</t>
    </r>
  </si>
  <si>
    <t>US$                  1.700,00</t>
  </si>
  <si>
    <t>LIB                     400,00</t>
  </si>
  <si>
    <t>US$                  1.058,20</t>
  </si>
  <si>
    <r>
      <rPr>
        <sz val="6"/>
        <color rgb="FF000000"/>
        <rFont val="Times New Roman"/>
        <family val="1"/>
      </rPr>
      <t>MDPI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AG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-MOLECULAR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DIVERSITY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PR</t>
    </r>
  </si>
  <si>
    <t>US$                     536,85</t>
  </si>
  <si>
    <t>US$                  1.675,00</t>
  </si>
  <si>
    <t>SFR                  1.500,00</t>
  </si>
  <si>
    <r>
      <rPr>
        <sz val="6"/>
        <color rgb="FF000000"/>
        <rFont val="Times New Roman"/>
        <family val="1"/>
      </rPr>
      <t>AUSTIN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PUBLISHING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GROUP</t>
    </r>
  </si>
  <si>
    <t>US$                  1.800,00</t>
  </si>
  <si>
    <t>US$                  2.250,00</t>
  </si>
  <si>
    <t>US$                  3.845,00</t>
  </si>
  <si>
    <t>US$                  5.240,00</t>
  </si>
  <si>
    <t>US$                  5.995,00</t>
  </si>
  <si>
    <t>US$                  6.295,00</t>
  </si>
  <si>
    <t>US$                  8.245,00</t>
  </si>
  <si>
    <t>US$                  6.637,50</t>
  </si>
  <si>
    <t>US$                  7.992,90</t>
  </si>
  <si>
    <t>US$                12.446,25</t>
  </si>
  <si>
    <r>
      <rPr>
        <sz val="6"/>
        <color rgb="FF000000"/>
        <rFont val="Times New Roman"/>
        <family val="1"/>
      </rPr>
      <t>BIOMED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CENTRAL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LTD</t>
    </r>
  </si>
  <si>
    <t>US$                  1.420,00</t>
  </si>
  <si>
    <t>US$                  4.780,00</t>
  </si>
  <si>
    <t>US$                  8.509,50</t>
  </si>
  <si>
    <t>US$                  2.490,00</t>
  </si>
  <si>
    <t>US$                  1.475,00</t>
  </si>
  <si>
    <t>US$                  1.803,47</t>
  </si>
  <si>
    <r>
      <rPr>
        <sz val="6"/>
        <color rgb="FF000000"/>
        <rFont val="Times New Roman"/>
        <family val="1"/>
      </rPr>
      <t>AJOU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UNIVERSITY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HOSPITAL</t>
    </r>
  </si>
  <si>
    <t>US$                     500,00</t>
  </si>
  <si>
    <t>US$                  2.655,00</t>
  </si>
  <si>
    <t>US$                  1.495,00</t>
  </si>
  <si>
    <r>
      <rPr>
        <sz val="6"/>
        <color rgb="FF000000"/>
        <rFont val="Times New Roman"/>
        <family val="1"/>
      </rPr>
      <t>GAVIN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INTERNATION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CONFERENCES</t>
    </r>
  </si>
  <si>
    <t>US$                  1.360,00</t>
  </si>
  <si>
    <t>US$                  1.365,00</t>
  </si>
  <si>
    <t>LIB                     875,00</t>
  </si>
  <si>
    <r>
      <rPr>
        <sz val="6"/>
        <color rgb="FF000000"/>
        <rFont val="Times New Roman"/>
        <family val="1"/>
      </rPr>
      <t>HINDAWI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PUBLISHING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CORPORATION</t>
    </r>
  </si>
  <si>
    <t>US$                  1.750,00</t>
  </si>
  <si>
    <t>US$                     969,00</t>
  </si>
  <si>
    <t>US$                     880,00</t>
  </si>
  <si>
    <t>LIB                  1.420,00</t>
  </si>
  <si>
    <r>
      <rPr>
        <sz val="6"/>
        <color rgb="FF000000"/>
        <rFont val="Times New Roman"/>
        <family val="1"/>
      </rPr>
      <t>TAYLOR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FRANCIS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GROUP</t>
    </r>
  </si>
  <si>
    <t>US$                  2.245,00</t>
  </si>
  <si>
    <t>US$                  1.850,00</t>
  </si>
  <si>
    <t>US$                  2.116,35</t>
  </si>
  <si>
    <t>US$                  1.350,00</t>
  </si>
  <si>
    <t>US$                  2.220,00</t>
  </si>
  <si>
    <t>US$                     600,00</t>
  </si>
  <si>
    <t>18/ 15687579</t>
  </si>
  <si>
    <r>
      <rPr>
        <sz val="6"/>
        <color rgb="FF000000"/>
        <rFont val="Times New Roman"/>
        <family val="1"/>
      </rPr>
      <t>DARTMOUTH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JOURNAL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SERVICE</t>
    </r>
  </si>
  <si>
    <t>US$                  2.500,00</t>
  </si>
  <si>
    <r>
      <rPr>
        <sz val="6"/>
        <color rgb="FF000000"/>
        <rFont val="Times New Roman"/>
        <family val="1"/>
      </rPr>
      <t>AVID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SCIENCE</t>
    </r>
  </si>
  <si>
    <t>US$                     150,00</t>
  </si>
  <si>
    <r>
      <rPr>
        <sz val="6"/>
        <color rgb="FF000000"/>
        <rFont val="Times New Roman"/>
        <family val="1"/>
      </rPr>
      <t>MDPI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AG</t>
    </r>
  </si>
  <si>
    <t>US$                  1.626,72</t>
  </si>
  <si>
    <r>
      <rPr>
        <sz val="6"/>
        <color rgb="FF000000"/>
        <rFont val="Times New Roman"/>
        <family val="1"/>
      </rPr>
      <t>THE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UNION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HEADQUARTERS</t>
    </r>
  </si>
  <si>
    <t>E                         540,00</t>
  </si>
  <si>
    <t>US$                     415,00</t>
  </si>
  <si>
    <t>US$                  2.700,00</t>
  </si>
  <si>
    <t>SFR                  1.800,00</t>
  </si>
  <si>
    <t>US$                  1.250,00</t>
  </si>
  <si>
    <t>US$                  4.040,00</t>
  </si>
  <si>
    <r>
      <rPr>
        <sz val="6"/>
        <color rgb="FF000000"/>
        <rFont val="Times New Roman"/>
        <family val="1"/>
      </rPr>
      <t>IMPACT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JOURNALS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LLC</t>
    </r>
  </si>
  <si>
    <t>US$                  3.400,00</t>
  </si>
  <si>
    <r>
      <rPr>
        <sz val="6"/>
        <color rgb="FF000000"/>
        <rFont val="Times New Roman"/>
        <family val="1"/>
      </rPr>
      <t>SCIENTIFIC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RESEARCH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PUBLISHING</t>
    </r>
  </si>
  <si>
    <t>US$                     350,00</t>
  </si>
  <si>
    <t>01/07/2018</t>
  </si>
  <si>
    <r>
      <rPr>
        <sz val="6"/>
        <color rgb="FF000000"/>
        <rFont val="Times New Roman"/>
        <family val="1"/>
      </rPr>
      <t>SERCRISMA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INTERNATIONAL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S.1.</t>
    </r>
  </si>
  <si>
    <t>E                      1.050,00</t>
  </si>
  <si>
    <r>
      <rPr>
        <sz val="6"/>
        <color rgb="FF000000"/>
        <rFont val="Times New Roman"/>
        <family val="1"/>
      </rPr>
      <t>DOVE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MEDICAL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PRESS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LTD</t>
    </r>
  </si>
  <si>
    <t>US$                  1.763,00</t>
  </si>
  <si>
    <r>
      <rPr>
        <sz val="6"/>
        <color rgb="FF000000"/>
        <rFont val="Times New Roman"/>
        <family val="1"/>
      </rPr>
      <t>SOCIETY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FOR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CRYOBIOLOGY</t>
    </r>
  </si>
  <si>
    <t>US$                     245,00</t>
  </si>
  <si>
    <r>
      <rPr>
        <sz val="6"/>
        <color rgb="FF000000"/>
        <rFont val="Times New Roman"/>
        <family val="1"/>
      </rPr>
      <t>AMCA-THE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AMERICAN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MOSQUITO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</t>
    </r>
  </si>
  <si>
    <t>US$                     450,00</t>
  </si>
  <si>
    <r>
      <rPr>
        <sz val="6"/>
        <color rgb="FF000000"/>
        <rFont val="Times New Roman"/>
        <family val="1"/>
      </rPr>
      <t>CAMBRIDGE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UNIVERSITY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PRESS</t>
    </r>
  </si>
  <si>
    <t>US$                  2.980,00</t>
  </si>
  <si>
    <r>
      <rPr>
        <sz val="6"/>
        <color rgb="FF000000"/>
        <rFont val="Times New Roman"/>
        <family val="1"/>
      </rPr>
      <t>JUNIPER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PUBLISHERS</t>
    </r>
  </si>
  <si>
    <t>US$                     360,00</t>
  </si>
  <si>
    <r>
      <rPr>
        <sz val="6"/>
        <color rgb="FF000000"/>
        <rFont val="Times New Roman"/>
        <family val="1"/>
      </rPr>
      <t>OPEN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JOURNAL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OF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ANIMAL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SCIENCES</t>
    </r>
  </si>
  <si>
    <t>US$                     999,00</t>
  </si>
  <si>
    <t>US$                12.655,00</t>
  </si>
  <si>
    <t>US$                  6.020,00</t>
  </si>
  <si>
    <r>
      <rPr>
        <sz val="6"/>
        <color rgb="FF000000"/>
        <rFont val="Times New Roman"/>
        <family val="1"/>
      </rPr>
      <t>INTECH</t>
    </r>
  </si>
  <si>
    <t>E                      1.280,00</t>
  </si>
  <si>
    <t>US$                  1.826,14</t>
  </si>
  <si>
    <t>US$                     927,00</t>
  </si>
  <si>
    <t>US$                  8.627,50</t>
  </si>
  <si>
    <r>
      <rPr>
        <sz val="6"/>
        <color rgb="FF000000"/>
        <rFont val="Times New Roman"/>
        <family val="1"/>
      </rPr>
      <t>PENSOFT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PUBLISHERS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LTD</t>
    </r>
  </si>
  <si>
    <t>E                         560,00</t>
  </si>
  <si>
    <t>LIB                     663,00</t>
  </si>
  <si>
    <r>
      <rPr>
        <sz val="6"/>
        <color rgb="FF000000"/>
        <rFont val="Times New Roman"/>
        <family val="1"/>
      </rPr>
      <t>CADMUS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JOURNAL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SERVICES</t>
    </r>
  </si>
  <si>
    <t>US$                  1.440,00</t>
  </si>
  <si>
    <r>
      <rPr>
        <sz val="6"/>
        <color rgb="FF000000"/>
        <rFont val="Times New Roman"/>
        <family val="1"/>
      </rPr>
      <t>RIGHTS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LINKS</t>
    </r>
  </si>
  <si>
    <t>US$                  1.386,00</t>
  </si>
  <si>
    <r>
      <rPr>
        <sz val="6"/>
        <color rgb="FF000000"/>
        <rFont val="Times New Roman"/>
        <family val="1"/>
      </rPr>
      <t>NORDIC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ASSOCIATION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OF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OCCUPATIO</t>
    </r>
  </si>
  <si>
    <r>
      <rPr>
        <sz val="6"/>
        <color rgb="FF000000"/>
        <rFont val="Times New Roman"/>
        <family val="1"/>
      </rPr>
      <t>COPYRIGHT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CLEARANCE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CENTER</t>
    </r>
  </si>
  <si>
    <t>US$                  1.870,00</t>
  </si>
  <si>
    <r>
      <rPr>
        <sz val="6"/>
        <color rgb="FF000000"/>
        <rFont val="Times New Roman"/>
        <family val="1"/>
      </rPr>
      <t>WILDLIFE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DISEASE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ASSOCIATION</t>
    </r>
  </si>
  <si>
    <t>US$                     480,00</t>
  </si>
  <si>
    <t>LIB                  2.840,00</t>
  </si>
  <si>
    <t>US$                  1.921,07</t>
  </si>
  <si>
    <r>
      <rPr>
        <sz val="6"/>
        <color rgb="FF000000"/>
        <rFont val="Times New Roman"/>
        <family val="1"/>
      </rPr>
      <t>INTECH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OPEN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SCIENCE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OPEN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MINDS</t>
    </r>
  </si>
  <si>
    <t>E                      1.200,00</t>
  </si>
  <si>
    <t>LIB                  1.870,00</t>
  </si>
  <si>
    <r>
      <rPr>
        <sz val="6"/>
        <color rgb="FF000000"/>
        <rFont val="Times New Roman"/>
        <family val="1"/>
      </rPr>
      <t>J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SCIMED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CENTRAL</t>
    </r>
  </si>
  <si>
    <t>US$                  3.745,00</t>
  </si>
  <si>
    <t>US$                  1.920,00</t>
  </si>
  <si>
    <t>US$                  1.260,00</t>
  </si>
  <si>
    <t>US$                  1.330,73</t>
  </si>
  <si>
    <t>US$                  2.350,00</t>
  </si>
  <si>
    <t>US$                  4.996,09</t>
  </si>
  <si>
    <r>
      <rPr>
        <sz val="6"/>
        <color rgb="FF000000"/>
        <rFont val="Times New Roman"/>
        <family val="1"/>
      </rPr>
      <t>THE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AMERICAN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ENTOMOLOGICAL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SO</t>
    </r>
  </si>
  <si>
    <t>US$                     465,00</t>
  </si>
  <si>
    <t>US$                  3.680,00</t>
  </si>
  <si>
    <t>US$                  4.368,50</t>
  </si>
  <si>
    <t>E                         690,00</t>
  </si>
  <si>
    <t>SFR                  1.600,00</t>
  </si>
  <si>
    <r>
      <rPr>
        <sz val="6"/>
        <color rgb="FF000000"/>
        <rFont val="Times New Roman"/>
        <family val="1"/>
      </rPr>
      <t>MARY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ANN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LIEBERT,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</t>
    </r>
  </si>
  <si>
    <t>US$                  4.750,00</t>
  </si>
  <si>
    <t>US$                  1.550,00</t>
  </si>
  <si>
    <r>
      <rPr>
        <sz val="6"/>
        <color rgb="FF000000"/>
        <rFont val="Times New Roman"/>
        <family val="1"/>
      </rPr>
      <t>OPAST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KNOWLEDGE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PEOPLE</t>
    </r>
  </si>
  <si>
    <t>US$                     365,00</t>
  </si>
  <si>
    <r>
      <rPr>
        <sz val="6"/>
        <color rgb="FF000000"/>
        <rFont val="Times New Roman"/>
        <family val="1"/>
      </rPr>
      <t>AMERICAN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SOCIETY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OF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PARASITOLO</t>
    </r>
  </si>
  <si>
    <r>
      <rPr>
        <sz val="8"/>
        <color rgb="FF000000"/>
        <rFont val="Times New Roman"/>
        <family val="1"/>
      </rPr>
      <t>C</t>
    </r>
    <r>
      <rPr>
        <sz val="6"/>
        <color rgb="FF000000"/>
        <rFont val="Times New Roman"/>
        <family val="1"/>
      </rPr>
      <t>E</t>
    </r>
    <r>
      <rPr>
        <sz val="8"/>
        <color rgb="FF000000"/>
        <rFont val="Times New Roman"/>
        <family val="1"/>
      </rPr>
      <t>R</t>
    </r>
    <r>
      <rPr>
        <sz val="6"/>
        <color rgb="FF000000"/>
        <rFont val="Times New Roman"/>
        <family val="1"/>
      </rPr>
      <t>L</t>
    </r>
    <r>
      <rPr>
        <sz val="8"/>
        <color rgb="FF000000"/>
        <rFont val="Times New Roman"/>
        <family val="1"/>
      </rPr>
      <t>B</t>
    </r>
    <r>
      <rPr>
        <sz val="6"/>
        <color rgb="FF000000"/>
        <rFont val="Times New Roman"/>
        <family val="1"/>
      </rPr>
      <t>SEVIER</t>
    </r>
  </si>
  <si>
    <t>US$                  1.890,00</t>
  </si>
  <si>
    <t>US$                     750,00</t>
  </si>
  <si>
    <t>US$                  4.365,00</t>
  </si>
  <si>
    <r>
      <rPr>
        <sz val="6"/>
        <color rgb="FF000000"/>
        <rFont val="Times New Roman"/>
        <family val="1"/>
      </rPr>
      <t>SOCIEDAD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COLOMBIANA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DE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ENTEMO</t>
    </r>
  </si>
  <si>
    <t>US$                     374,00</t>
  </si>
  <si>
    <t>US$                     700,00</t>
  </si>
  <si>
    <r>
      <rPr>
        <sz val="6"/>
        <color rgb="FF000000"/>
        <rFont val="Times New Roman"/>
        <family val="1"/>
      </rPr>
      <t>SOCIETY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FOR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VECTOR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ECOLOGY</t>
    </r>
  </si>
  <si>
    <t>US$                     635,00</t>
  </si>
  <si>
    <t>US$                  3.800,00</t>
  </si>
  <si>
    <t>US$                  3.950,00</t>
  </si>
  <si>
    <t>US$                     291,20</t>
  </si>
  <si>
    <r>
      <rPr>
        <sz val="6"/>
        <color rgb="FF000000"/>
        <rFont val="Times New Roman"/>
        <family val="1"/>
      </rPr>
      <t>BENTHAM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SCIENCE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PUBLISHERS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LTD</t>
    </r>
  </si>
  <si>
    <t>US$                       59,00</t>
  </si>
  <si>
    <r>
      <rPr>
        <sz val="6"/>
        <color rgb="FF000000"/>
        <rFont val="Times New Roman"/>
        <family val="1"/>
      </rPr>
      <t>BAISHIDENG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PUBLISHING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GROUP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CO.</t>
    </r>
  </si>
  <si>
    <t>US$                  1.123,00</t>
  </si>
  <si>
    <t>US$                  2.050,00</t>
  </si>
  <si>
    <t>US$                     882,00</t>
  </si>
  <si>
    <t>US$                  7.375,00</t>
  </si>
  <si>
    <t>US$                  2.079,00</t>
  </si>
  <si>
    <t>E                         120,00</t>
  </si>
  <si>
    <r>
      <rPr>
        <sz val="6"/>
        <color rgb="FF000000"/>
        <rFont val="Times New Roman"/>
        <family val="1"/>
      </rPr>
      <t>MAGNOLIA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PRESS</t>
    </r>
  </si>
  <si>
    <t>US$                  1.400,72</t>
  </si>
  <si>
    <r>
      <rPr>
        <sz val="6"/>
        <color rgb="FF000000"/>
        <rFont val="Times New Roman"/>
        <family val="1"/>
      </rPr>
      <t>INTECH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DOO</t>
    </r>
  </si>
  <si>
    <t>E                         550,00</t>
  </si>
  <si>
    <t>E                         450,00</t>
  </si>
  <si>
    <t>US$                  1.595,00</t>
  </si>
  <si>
    <t>US$                  1.050,00</t>
  </si>
  <si>
    <t>US$                  3.150,00</t>
  </si>
  <si>
    <t>E                         127,50</t>
  </si>
  <si>
    <t>US$                     900,00</t>
  </si>
  <si>
    <t>US$                  2.941,60</t>
  </si>
  <si>
    <r>
      <rPr>
        <sz val="6"/>
        <color rgb="FF000000"/>
        <rFont val="Times New Roman"/>
        <family val="1"/>
      </rPr>
      <t>CENVEO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PUBLISHER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SERVICES</t>
    </r>
  </si>
  <si>
    <t>US$                  3.515,00</t>
  </si>
  <si>
    <t>US$                  5.420,00</t>
  </si>
  <si>
    <t>US$                  9.185,00</t>
  </si>
  <si>
    <t>LIB                  2.400,00</t>
  </si>
  <si>
    <t>18/4184985</t>
  </si>
  <si>
    <t>US$                  1.950,00</t>
  </si>
  <si>
    <t>US$                  2.000,00</t>
  </si>
  <si>
    <t>US$                  5.750,00</t>
  </si>
  <si>
    <t>US$                  1.058,25</t>
  </si>
  <si>
    <t>US$                  3.449,37</t>
  </si>
  <si>
    <t>US$                  1.824,24</t>
  </si>
  <si>
    <t>25382.100438/2018-16</t>
  </si>
  <si>
    <t>27/12/2018</t>
  </si>
  <si>
    <t>18/15717615</t>
  </si>
  <si>
    <t>31/12/2017</t>
  </si>
  <si>
    <r>
      <rPr>
        <sz val="6"/>
        <color rgb="FF000000"/>
        <rFont val="Times New Roman"/>
        <family val="1"/>
      </rPr>
      <t>QUALITY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AMERICA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INC.</t>
    </r>
  </si>
  <si>
    <t>US$                     570,00</t>
  </si>
  <si>
    <r>
      <rPr>
        <sz val="6"/>
        <color rgb="FF000000"/>
        <rFont val="Times New Roman"/>
        <family val="1"/>
      </rPr>
      <t>EUROPEAN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DIRECTORATE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FOR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THE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Q</t>
    </r>
  </si>
  <si>
    <t>E                      1.500,00</t>
  </si>
  <si>
    <r>
      <rPr>
        <sz val="6"/>
        <color rgb="FF000000"/>
        <rFont val="Times New Roman"/>
        <family val="1"/>
      </rPr>
      <t>KOSHNER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HOLDING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LIMITED</t>
    </r>
  </si>
  <si>
    <t>US$                  2.115,79</t>
  </si>
  <si>
    <t>US$                11.011,91</t>
  </si>
  <si>
    <t>US$                51.700,69</t>
  </si>
  <si>
    <r>
      <rPr>
        <sz val="6"/>
        <color rgb="FF000000"/>
        <rFont val="Times New Roman"/>
        <family val="1"/>
      </rPr>
      <t>GE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HEALTHCARE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BIO-SCIENCES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CORP</t>
    </r>
  </si>
  <si>
    <t>US$                  2.340,00</t>
  </si>
  <si>
    <t>US$                11.685,00</t>
  </si>
  <si>
    <r>
      <rPr>
        <sz val="6"/>
        <color rgb="FF000000"/>
        <rFont val="Times New Roman"/>
        <family val="1"/>
      </rPr>
      <t>GSL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BIOTECH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LLC</t>
    </r>
  </si>
  <si>
    <t>US$                  1.925,00</t>
  </si>
  <si>
    <r>
      <rPr>
        <sz val="6"/>
        <color rgb="FF000000"/>
        <rFont val="Times New Roman"/>
        <family val="1"/>
      </rPr>
      <t>IATA-THE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INTERNATIONAL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AIR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TRAN</t>
    </r>
  </si>
  <si>
    <t>US$                     328,00</t>
  </si>
  <si>
    <r>
      <rPr>
        <sz val="6"/>
        <color rgb="FF000000"/>
        <rFont val="Times New Roman"/>
        <family val="1"/>
      </rPr>
      <t>FLOWJO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LLC</t>
    </r>
  </si>
  <si>
    <t>US$                  3.594,00</t>
  </si>
  <si>
    <r>
      <rPr>
        <sz val="6"/>
        <color rgb="FF000000"/>
        <rFont val="Times New Roman"/>
        <family val="1"/>
      </rPr>
      <t>THERMO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FISHER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SCIENTIFIC</t>
    </r>
  </si>
  <si>
    <t>US$                  1.191,60</t>
  </si>
  <si>
    <r>
      <t xml:space="preserve">FLUTUANTE/TIPO 4                                                                                              </t>
    </r>
    <r>
      <rPr>
        <b/>
        <sz val="9"/>
        <color rgb="FFFF0000"/>
        <rFont val="Times New Roman"/>
        <family val="1"/>
      </rPr>
      <t/>
    </r>
  </si>
  <si>
    <t xml:space="preserve"> 220   PROCESSO(S)  </t>
  </si>
  <si>
    <t xml:space="preserve">Total Valores:         </t>
  </si>
  <si>
    <t>US$                     197,00</t>
  </si>
  <si>
    <t xml:space="preserve">1   PROCESSO(S)   </t>
  </si>
  <si>
    <r>
      <rPr>
        <sz val="6"/>
        <color rgb="FF000000"/>
        <rFont val="Times New Roman"/>
        <family val="1"/>
      </rPr>
      <t>LEICA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MIKROSYSTEME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GMBH</t>
    </r>
  </si>
  <si>
    <t>E                    77.000,00</t>
  </si>
  <si>
    <r>
      <rPr>
        <sz val="6"/>
        <color rgb="FF000000"/>
        <rFont val="Times New Roman"/>
        <family val="1"/>
      </rPr>
      <t>SELLEX,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INC.</t>
    </r>
  </si>
  <si>
    <t>US$                18.117,00</t>
  </si>
  <si>
    <r>
      <rPr>
        <sz val="6"/>
        <color rgb="FF000000"/>
        <rFont val="Times New Roman"/>
        <family val="1"/>
      </rPr>
      <t>EQUILAB,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</t>
    </r>
  </si>
  <si>
    <t>US$                17.254,53</t>
  </si>
  <si>
    <t xml:space="preserve">3   PROCESSO(S) </t>
  </si>
  <si>
    <r>
      <rPr>
        <sz val="6"/>
        <color rgb="FF000000"/>
        <rFont val="Times New Roman"/>
        <family val="1"/>
      </rPr>
      <t>EPPENDORF</t>
    </r>
  </si>
  <si>
    <t>US$                50.979,29</t>
  </si>
  <si>
    <r>
      <rPr>
        <sz val="6"/>
        <color rgb="FF000000"/>
        <rFont val="Times New Roman"/>
        <family val="1"/>
      </rPr>
      <t>BECKMAN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COULTER,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INC.</t>
    </r>
  </si>
  <si>
    <t>US$                  2.175,00</t>
  </si>
  <si>
    <r>
      <rPr>
        <sz val="6"/>
        <color rgb="FF000000"/>
        <rFont val="Times New Roman"/>
        <family val="1"/>
      </rPr>
      <t>BIOQUEL,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INC.</t>
    </r>
  </si>
  <si>
    <t>US$                  1.498,45</t>
  </si>
  <si>
    <r>
      <rPr>
        <sz val="6"/>
        <color rgb="FF000000"/>
        <rFont val="Times New Roman"/>
        <family val="1"/>
      </rPr>
      <t>GILEAD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SCIENCES,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INC.</t>
    </r>
  </si>
  <si>
    <t>US$              157.500,00</t>
  </si>
  <si>
    <r>
      <rPr>
        <sz val="6"/>
        <color rgb="FF000000"/>
        <rFont val="Times New Roman"/>
        <family val="1"/>
      </rPr>
      <t>STRYKER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LATIN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AMERICA-BRAZIL</t>
    </r>
  </si>
  <si>
    <t>US$                23.927,63</t>
  </si>
  <si>
    <t>18/15627 061</t>
  </si>
  <si>
    <r>
      <rPr>
        <sz val="6"/>
        <color rgb="FF000000"/>
        <rFont val="Times New Roman"/>
        <family val="1"/>
      </rPr>
      <t>EMD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MILLIPORE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CORPORATION</t>
    </r>
  </si>
  <si>
    <t>US$                68.000,00</t>
  </si>
  <si>
    <t>E                    14.220,00</t>
  </si>
  <si>
    <t>19/10/2018</t>
  </si>
  <si>
    <t>18/9504230</t>
  </si>
  <si>
    <r>
      <rPr>
        <sz val="6"/>
        <color rgb="FF000000"/>
        <rFont val="Times New Roman"/>
        <family val="1"/>
      </rPr>
      <t>PENSABIO</t>
    </r>
  </si>
  <si>
    <t>US$                77.008,80</t>
  </si>
  <si>
    <t>US$                57.210,60</t>
  </si>
  <si>
    <r>
      <rPr>
        <sz val="6"/>
        <color rgb="FF000000"/>
        <rFont val="Times New Roman"/>
        <family val="1"/>
      </rPr>
      <t>ELLAB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A/S</t>
    </r>
  </si>
  <si>
    <t>E                      5.996,64</t>
  </si>
  <si>
    <r>
      <rPr>
        <sz val="6"/>
        <color rgb="FF000000"/>
        <rFont val="Times New Roman"/>
        <family val="1"/>
      </rPr>
      <t>THERMO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ELECTRON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CORPORATION</t>
    </r>
  </si>
  <si>
    <t>US$                  9.152,00</t>
  </si>
  <si>
    <r>
      <rPr>
        <sz val="6"/>
        <color rgb="FF000000"/>
        <rFont val="Times New Roman"/>
        <family val="1"/>
      </rPr>
      <t>FEI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EUROPE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B.V.</t>
    </r>
  </si>
  <si>
    <t>US$                14.096,00</t>
  </si>
  <si>
    <t>US$                59.036,78</t>
  </si>
  <si>
    <t>US$                10.080,00</t>
  </si>
  <si>
    <t>US$                  7.959,35</t>
  </si>
  <si>
    <r>
      <rPr>
        <sz val="6"/>
        <color rgb="FF000000"/>
        <rFont val="Times New Roman"/>
        <family val="1"/>
      </rPr>
      <t>MOLECULAR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DIMENSIONS</t>
    </r>
  </si>
  <si>
    <t>US$                  1.214,00</t>
  </si>
  <si>
    <r>
      <rPr>
        <sz val="6"/>
        <color rgb="FF000000"/>
        <rFont val="Times New Roman"/>
        <family val="1"/>
      </rPr>
      <t>NANO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TEMPER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TECCHNOLOGIES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GMB</t>
    </r>
  </si>
  <si>
    <t>E                      1.040,00</t>
  </si>
  <si>
    <r>
      <rPr>
        <sz val="6"/>
        <color rgb="FF000000"/>
        <rFont val="Times New Roman"/>
        <family val="1"/>
      </rPr>
      <t>TECAN</t>
    </r>
  </si>
  <si>
    <t>E                    11.902,31</t>
  </si>
  <si>
    <r>
      <rPr>
        <sz val="6"/>
        <color rgb="FF000000"/>
        <rFont val="Times New Roman"/>
        <family val="1"/>
      </rPr>
      <t>JEOL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USA,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INC.</t>
    </r>
  </si>
  <si>
    <t>US$                     683,36</t>
  </si>
  <si>
    <t>US$              146.796,08</t>
  </si>
  <si>
    <t>18/15702027</t>
  </si>
  <si>
    <r>
      <rPr>
        <sz val="6"/>
        <color rgb="FF000000"/>
        <rFont val="Times New Roman"/>
        <family val="1"/>
      </rPr>
      <t>R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&amp;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F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PRODUCTS</t>
    </r>
  </si>
  <si>
    <t>US$                     420,00</t>
  </si>
  <si>
    <r>
      <rPr>
        <sz val="6"/>
        <color rgb="FF000000"/>
        <rFont val="Times New Roman"/>
        <family val="1"/>
      </rPr>
      <t>MOTIC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INSTRUMENTS,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INC</t>
    </r>
  </si>
  <si>
    <t>US$                  3.758,95</t>
  </si>
  <si>
    <r>
      <rPr>
        <sz val="6"/>
        <color rgb="FF000000"/>
        <rFont val="Times New Roman"/>
        <family val="1"/>
      </rPr>
      <t>CARL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ZEISS</t>
    </r>
  </si>
  <si>
    <t>E                    18.580,00</t>
  </si>
  <si>
    <t>E                      2.715,17</t>
  </si>
  <si>
    <t>E                         602,14</t>
  </si>
  <si>
    <r>
      <rPr>
        <sz val="6"/>
        <color rgb="FF000000"/>
        <rFont val="Times New Roman"/>
        <family val="1"/>
      </rPr>
      <t>LEICA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MIKROSYSTEME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VERETRIEB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G</t>
    </r>
  </si>
  <si>
    <t>US$                25.614,00</t>
  </si>
  <si>
    <t>18/15717809</t>
  </si>
  <si>
    <r>
      <rPr>
        <sz val="6"/>
        <color rgb="FF000000"/>
        <rFont val="Times New Roman"/>
        <family val="1"/>
      </rPr>
      <t>BIO-RAD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LABORATORIES</t>
    </r>
  </si>
  <si>
    <t>US$                  1.400,63</t>
  </si>
  <si>
    <t>E                      4.989,00</t>
  </si>
  <si>
    <r>
      <rPr>
        <sz val="6"/>
        <color rgb="FF000000"/>
        <rFont val="Times New Roman"/>
        <family val="1"/>
      </rPr>
      <t>AGILENT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TECHNOLOG</t>
    </r>
  </si>
  <si>
    <t>US$                31.547,30</t>
  </si>
  <si>
    <r>
      <rPr>
        <sz val="6"/>
        <color rgb="FF000000"/>
        <rFont val="Times New Roman"/>
        <family val="1"/>
      </rPr>
      <t>PERKIN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ELMER</t>
    </r>
  </si>
  <si>
    <t>US$                23.000,00</t>
  </si>
  <si>
    <t>18/2292027</t>
  </si>
  <si>
    <t>US$                20.388,00</t>
  </si>
  <si>
    <t>US$                38.721,00</t>
  </si>
  <si>
    <r>
      <rPr>
        <sz val="6"/>
        <color rgb="FF000000"/>
        <rFont val="Times New Roman"/>
        <family val="1"/>
      </rPr>
      <t>LEICA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MICROSYSTEMS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AG</t>
    </r>
  </si>
  <si>
    <t>E                      1.100,00</t>
  </si>
  <si>
    <r>
      <rPr>
        <sz val="6"/>
        <color rgb="FF000000"/>
        <rFont val="Times New Roman"/>
        <family val="1"/>
      </rPr>
      <t>HEMOTEK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LTD</t>
    </r>
  </si>
  <si>
    <t>LIB                  2.451,64</t>
  </si>
  <si>
    <t>US$                16.396,76</t>
  </si>
  <si>
    <t>18/07/2018</t>
  </si>
  <si>
    <t>18/15676508</t>
  </si>
  <si>
    <r>
      <rPr>
        <sz val="6"/>
        <color rgb="FF000000"/>
        <rFont val="Times New Roman"/>
        <family val="1"/>
      </rPr>
      <t>DELTEX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MEDICAL</t>
    </r>
    <r>
      <rPr>
        <sz val="6"/>
        <color rgb="FF000000"/>
        <rFont val="Times New Roman"/>
        <family val="1"/>
      </rPr>
      <t xml:space="preserve"> </t>
    </r>
    <r>
      <rPr>
        <sz val="6"/>
        <color rgb="FF000000"/>
        <rFont val="Times New Roman"/>
        <family val="1"/>
      </rPr>
      <t>LIMITED</t>
    </r>
  </si>
  <si>
    <t>US$                  6.120,00</t>
  </si>
  <si>
    <t>US$                53.373,30</t>
  </si>
  <si>
    <t xml:space="preserve"> 37   PROCESSO(S)   </t>
  </si>
  <si>
    <t xml:space="preserve">Total Valores:   </t>
  </si>
  <si>
    <t>SEARCH TECHNOLOGY</t>
  </si>
  <si>
    <t>FLUTUANTE/TIPO  4</t>
  </si>
  <si>
    <t>DOT  LIB</t>
  </si>
  <si>
    <t>WOLTER'S  KLUWER HEALTH</t>
  </si>
  <si>
    <t>MEDICAMENTOS- VIDE CATÁLOGO PRODUTO IMPORTADO</t>
  </si>
  <si>
    <t>OBS: As Exportações tiveram as taxas estimadas para US$/R$ 3,90, simbólica, para efeito de cálculo.</t>
  </si>
  <si>
    <t>OBS: As Doação tiveram as taxas estimadas para US$/R$ 3,90, simbólica, para efeito de cálculo.</t>
  </si>
  <si>
    <t>SEGURO</t>
  </si>
  <si>
    <t>Transfer - 454,98 + delivery cia -606,64 + awb fee - 189,58 + customs - 947,88 + x-ray - 451,19 + fuel - 322,28 + handling - 454,98 + storage fee - 133,10 + van and duties for ddp shipment - 2.267,20 + seguro internacional - 12,89 + embalamentos de produtos - 276,00 + armazenagem - 27,00 Honorários - 400,00</t>
  </si>
  <si>
    <t>Gelo seco - 75,00 + trasnporte rodoviário - 250,00 + collect fee - 120,12 + delivery e descolidação - 98,73 = 543,85 Honorários - 345,71 + taxa SISCOMEX - 214,50 = 560,21</t>
  </si>
  <si>
    <t>Desconsolidação AG tereceirizado - 531,56 + seguro internacional - 9,06 + transporte rodoviário - 200,00 = 740,62 Taxa SISCOMEX - 214,50 + honorários - 345,71 = 560,21</t>
  </si>
  <si>
    <t>Delivery cia - 96,90 + seguro internacional - 81,19 + transporte rodoviário - 200,00 = 378,09 Taxa SISCOMEX - 214,50 + honorários - 345,71 = 560,21</t>
  </si>
  <si>
    <t>Seguro internacional - 48,51 + transporte rodoviário - 200,00 = 248,51 Taxa SISCOMEX - 214,50 + honorários - 345,71 = 560,21</t>
  </si>
  <si>
    <t>Frete Internacional- R$ 6.973,78 Seguro- R$ 422,24 Manuseio Carga-R$ 95,00 Rearmazenamento-R$ 75,00 Taxa de Siscomex-R$ 291,20 // Honorarios - R$ 269,01 Transporte Interno - R$ 790,00 Collect Fee- R$ 139,48 // Delivery e Desconsolidação - R$ 112,84</t>
  </si>
  <si>
    <t>Armazenagem</t>
  </si>
  <si>
    <t>Frete internacional - 348,40 + Pick up - 241,32 + customs clearence - 386,09 + handling - 158,37 + awb fee - 158,37 + armazenagem RJ - 4,93 + transporte rodoiário - 200,00 + seguro internacional - 36,65 = 1.534,13 Honorário - 400,00</t>
  </si>
  <si>
    <t>Outras Despesas</t>
  </si>
  <si>
    <t>GILEAD SCIENCES IRELAND UC</t>
  </si>
  <si>
    <t>Processo</t>
  </si>
  <si>
    <t>Unidade</t>
  </si>
  <si>
    <t>Modalidade
de pagamento</t>
  </si>
  <si>
    <t>Despesa economizada
entre 01/10/2018 a
31/12/2018</t>
  </si>
  <si>
    <t>25381.100255/2018-34</t>
  </si>
  <si>
    <t>25382.100268/2018-51</t>
  </si>
  <si>
    <t>TOTAL ECONOMIZADO</t>
  </si>
  <si>
    <t>25030.100486/18-86</t>
  </si>
  <si>
    <t>25030,100577/18-21</t>
  </si>
  <si>
    <t>25030.100628/18-15</t>
  </si>
  <si>
    <t>25030.100571/18-54</t>
  </si>
  <si>
    <t>25030.100572/18-07</t>
  </si>
  <si>
    <t>25030.100629/18-60</t>
  </si>
  <si>
    <t>25030/100630/18-94</t>
  </si>
  <si>
    <t>25030100631/18-39</t>
  </si>
  <si>
    <t>25380.102118/18-11</t>
  </si>
  <si>
    <t>25380.101646/18-44</t>
  </si>
  <si>
    <t>25383.100219/18-19</t>
  </si>
  <si>
    <t>25383.100218/18-18</t>
  </si>
  <si>
    <t>25383.100246/18-91</t>
  </si>
  <si>
    <t>25383.100249/18-25</t>
  </si>
  <si>
    <t>25383.100253/18-93</t>
  </si>
  <si>
    <t>25383.100185/18-62</t>
  </si>
  <si>
    <t>TIPO 2</t>
  </si>
  <si>
    <t>25383.11148/18-54</t>
  </si>
  <si>
    <t>25382.100250/18-60</t>
  </si>
  <si>
    <t>25382.100190/18-85</t>
  </si>
  <si>
    <t>25382.100119/18-01</t>
  </si>
  <si>
    <t>25380.100661/18-75</t>
  </si>
  <si>
    <t>25385.100086/18-61</t>
  </si>
  <si>
    <t>25030.100.190/2018-75</t>
  </si>
  <si>
    <t>25030.100.009/2018-21</t>
  </si>
  <si>
    <t>25030.100.382/2018-81</t>
  </si>
  <si>
    <t>25067.100.042/2018-33A</t>
  </si>
  <si>
    <t>25030.100.188/2018-04A</t>
  </si>
  <si>
    <t>25382.100.279/2018-41</t>
  </si>
  <si>
    <t>25383.100.121/2018-61</t>
  </si>
  <si>
    <t>25383.100.154/2018-10</t>
  </si>
  <si>
    <t>25385.100.084/2018-71</t>
  </si>
  <si>
    <t>19/00023561</t>
  </si>
  <si>
    <t>19/0000026481</t>
  </si>
  <si>
    <t>19/00010468</t>
  </si>
  <si>
    <t>19/0000013913</t>
  </si>
  <si>
    <t>19/00029256</t>
  </si>
  <si>
    <t>19/0000030016</t>
  </si>
  <si>
    <t>19/00023457</t>
  </si>
  <si>
    <t>19/0000026469</t>
  </si>
  <si>
    <t>19/00029275</t>
  </si>
  <si>
    <t>19/0000030050</t>
  </si>
  <si>
    <t>19/00002399</t>
  </si>
  <si>
    <t>19/0000026493</t>
  </si>
  <si>
    <t>19/00025486</t>
  </si>
  <si>
    <t>19/0000028132</t>
  </si>
  <si>
    <t>19/00023660</t>
  </si>
  <si>
    <t>19/0000026533</t>
  </si>
  <si>
    <t>19/00010450</t>
  </si>
  <si>
    <t>19/0000013899</t>
  </si>
  <si>
    <t>19/00023718</t>
  </si>
  <si>
    <t>19/0000026705</t>
  </si>
  <si>
    <t>19/00023628</t>
  </si>
  <si>
    <t>19/0000026514</t>
  </si>
  <si>
    <t>19/00010439</t>
  </si>
  <si>
    <t>19/0000013891</t>
  </si>
  <si>
    <t>19/00010492</t>
  </si>
  <si>
    <t>19/0000013960</t>
  </si>
  <si>
    <t>19/00023765</t>
  </si>
  <si>
    <t>19/0000026835</t>
  </si>
  <si>
    <t>18/01467951</t>
  </si>
  <si>
    <t>18/0001639503</t>
  </si>
  <si>
    <t>18/00640107</t>
  </si>
  <si>
    <t>18/0000660878</t>
  </si>
  <si>
    <t xml:space="preserve">19/00023240  </t>
  </si>
  <si>
    <t xml:space="preserve">19/0000026331  </t>
  </si>
  <si>
    <t>19/00010484</t>
  </si>
  <si>
    <t xml:space="preserve">19/0000013948  </t>
  </si>
  <si>
    <t xml:space="preserve">19/00023258  </t>
  </si>
  <si>
    <t xml:space="preserve">19/0000026359  </t>
  </si>
  <si>
    <t xml:space="preserve">19/00023300 </t>
  </si>
  <si>
    <t xml:space="preserve">19/0000026428  </t>
  </si>
  <si>
    <t xml:space="preserve">18/00640434  </t>
  </si>
  <si>
    <t xml:space="preserve">18/00640107 </t>
  </si>
  <si>
    <t xml:space="preserve">18/0000660878  </t>
  </si>
  <si>
    <t>Não se Aplica</t>
  </si>
  <si>
    <t xml:space="preserve">19/00023382  </t>
  </si>
  <si>
    <t xml:space="preserve">19/0000026444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</si>
</sst>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0.000"/>
    <numFmt numFmtId="165" formatCode="&quot;R$&quot;\ #,##0.00"/>
    <numFmt numFmtId="166" formatCode="0.0"/>
    <numFmt numFmtId="167" formatCode="#,##0.0000"/>
    <numFmt numFmtId="168" formatCode="0.00000"/>
    <numFmt numFmtId="169" formatCode="0.0000"/>
    <numFmt numFmtId="170" formatCode="#,##0.000"/>
    <numFmt numFmtId="171" formatCode="&quot;R$&quot;#,##0.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Times New Roman"/>
      <family val="1"/>
    </font>
    <font>
      <sz val="8"/>
      <color rgb="FF000000"/>
      <name val="Calibri"/>
      <family val="2"/>
      <charset val="204"/>
    </font>
    <font>
      <sz val="8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6"/>
      <color rgb="FF211F1F"/>
      <name val="Times New Roman"/>
      <family val="1"/>
    </font>
    <font>
      <sz val="7"/>
      <color rgb="FF211F1F"/>
      <name val="Times New Roman"/>
      <family val="1"/>
    </font>
    <font>
      <sz val="5"/>
      <color rgb="FF211F1F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FF0000"/>
      <name val="Times New Roman"/>
      <family val="1"/>
    </font>
    <font>
      <sz val="7"/>
      <name val="Times New Roman"/>
      <family val="1"/>
    </font>
    <font>
      <sz val="11"/>
      <color rgb="FF000000"/>
      <name val="Calibri"/>
      <family val="2"/>
      <charset val="204"/>
    </font>
    <font>
      <b/>
      <sz val="9"/>
      <color rgb="FFFF0000"/>
      <name val="Times New Roman"/>
      <family val="1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99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7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211F1F"/>
      </left>
      <right style="thin">
        <color rgb="FF211F1F"/>
      </right>
      <top style="thin">
        <color rgb="FF211F1F"/>
      </top>
      <bottom style="thin">
        <color rgb="FF211F1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6" fillId="0" borderId="0"/>
    <xf numFmtId="0" fontId="23" fillId="0" borderId="0"/>
    <xf numFmtId="44" fontId="23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165" fontId="6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/>
    <xf numFmtId="0" fontId="11" fillId="0" borderId="5" xfId="0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4" fontId="12" fillId="6" borderId="1" xfId="0" applyNumberFormat="1" applyFont="1" applyFill="1" applyBorder="1" applyAlignment="1">
      <alignment horizontal="right" vertical="center"/>
    </xf>
    <xf numFmtId="4" fontId="13" fillId="5" borderId="5" xfId="0" applyNumberFormat="1" applyFont="1" applyFill="1" applyBorder="1" applyAlignment="1">
      <alignment horizontal="right" vertical="center"/>
    </xf>
    <xf numFmtId="0" fontId="14" fillId="0" borderId="0" xfId="0" applyFont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4" fontId="6" fillId="5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6" fillId="5" borderId="4" xfId="0" applyFont="1" applyFill="1" applyBorder="1" applyAlignment="1"/>
    <xf numFmtId="4" fontId="7" fillId="5" borderId="5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/>
    <xf numFmtId="0" fontId="7" fillId="7" borderId="5" xfId="0" applyFont="1" applyFill="1" applyBorder="1" applyAlignment="1">
      <alignment horizontal="center" vertical="center"/>
    </xf>
    <xf numFmtId="4" fontId="7" fillId="7" borderId="5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/>
    </xf>
    <xf numFmtId="7" fontId="18" fillId="0" borderId="12" xfId="0" applyNumberFormat="1" applyFont="1" applyBorder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20" fontId="21" fillId="0" borderId="1" xfId="0" applyNumberFormat="1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39" fontId="21" fillId="0" borderId="1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167" fontId="16" fillId="0" borderId="0" xfId="0" applyNumberFormat="1" applyFont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7" fontId="6" fillId="5" borderId="1" xfId="0" applyNumberFormat="1" applyFont="1" applyFill="1" applyBorder="1" applyAlignment="1">
      <alignment horizontal="center" vertical="center"/>
    </xf>
    <xf numFmtId="3" fontId="7" fillId="5" borderId="5" xfId="0" applyNumberFormat="1" applyFont="1" applyFill="1" applyBorder="1" applyAlignment="1">
      <alignment horizontal="center" vertical="center"/>
    </xf>
    <xf numFmtId="0" fontId="0" fillId="5" borderId="1" xfId="0" applyFill="1" applyBorder="1"/>
    <xf numFmtId="7" fontId="6" fillId="5" borderId="1" xfId="0" applyNumberFormat="1" applyFont="1" applyFill="1" applyBorder="1"/>
    <xf numFmtId="3" fontId="7" fillId="7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1" fillId="0" borderId="0" xfId="0" applyFont="1"/>
    <xf numFmtId="4" fontId="21" fillId="0" borderId="1" xfId="0" applyNumberFormat="1" applyFont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 wrapText="1"/>
    </xf>
    <xf numFmtId="4" fontId="21" fillId="0" borderId="0" xfId="0" applyNumberFormat="1" applyFont="1"/>
    <xf numFmtId="167" fontId="21" fillId="0" borderId="0" xfId="0" applyNumberFormat="1" applyFont="1"/>
    <xf numFmtId="165" fontId="21" fillId="0" borderId="0" xfId="0" applyNumberFormat="1" applyFont="1"/>
    <xf numFmtId="0" fontId="7" fillId="5" borderId="1" xfId="0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horizontal="center" vertical="center"/>
    </xf>
    <xf numFmtId="167" fontId="7" fillId="5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9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 wrapText="1"/>
    </xf>
    <xf numFmtId="167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65" fontId="28" fillId="0" borderId="7" xfId="1" applyNumberFormat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29" fillId="0" borderId="7" xfId="1" applyFont="1" applyBorder="1" applyAlignment="1">
      <alignment horizontal="center" vertical="center" wrapText="1"/>
    </xf>
    <xf numFmtId="169" fontId="10" fillId="0" borderId="7" xfId="1" applyNumberFormat="1" applyFont="1" applyBorder="1" applyAlignment="1">
      <alignment horizontal="center" vertical="center"/>
    </xf>
    <xf numFmtId="0" fontId="26" fillId="0" borderId="7" xfId="1" applyBorder="1" applyAlignment="1">
      <alignment horizontal="center" vertical="center"/>
    </xf>
    <xf numFmtId="168" fontId="10" fillId="0" borderId="7" xfId="1" applyNumberFormat="1" applyFont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29" fillId="0" borderId="11" xfId="1" applyFont="1" applyBorder="1" applyAlignment="1">
      <alignment horizontal="center" vertical="center" wrapText="1"/>
    </xf>
    <xf numFmtId="169" fontId="10" fillId="0" borderId="11" xfId="1" applyNumberFormat="1" applyFont="1" applyBorder="1" applyAlignment="1">
      <alignment horizontal="center" vertical="center"/>
    </xf>
    <xf numFmtId="165" fontId="28" fillId="0" borderId="11" xfId="1" applyNumberFormat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 wrapText="1"/>
    </xf>
    <xf numFmtId="169" fontId="10" fillId="0" borderId="8" xfId="1" applyNumberFormat="1" applyFont="1" applyBorder="1" applyAlignment="1">
      <alignment horizontal="center" vertical="center"/>
    </xf>
    <xf numFmtId="165" fontId="28" fillId="0" borderId="8" xfId="1" applyNumberFormat="1" applyFont="1" applyBorder="1" applyAlignment="1">
      <alignment horizontal="center" vertical="center"/>
    </xf>
    <xf numFmtId="0" fontId="24" fillId="2" borderId="4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/>
    </xf>
    <xf numFmtId="165" fontId="28" fillId="0" borderId="13" xfId="1" applyNumberFormat="1" applyFont="1" applyBorder="1" applyAlignment="1">
      <alignment horizontal="center" vertical="center"/>
    </xf>
    <xf numFmtId="168" fontId="10" fillId="0" borderId="8" xfId="1" applyNumberFormat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9" fillId="0" borderId="13" xfId="1" applyFont="1" applyBorder="1" applyAlignment="1">
      <alignment horizontal="center" vertical="center" wrapText="1"/>
    </xf>
    <xf numFmtId="169" fontId="10" fillId="0" borderId="13" xfId="1" applyNumberFormat="1" applyFont="1" applyBorder="1" applyAlignment="1">
      <alignment horizontal="center" vertical="center"/>
    </xf>
    <xf numFmtId="165" fontId="30" fillId="2" borderId="1" xfId="1" applyNumberFormat="1" applyFont="1" applyFill="1" applyBorder="1" applyAlignment="1">
      <alignment vertical="center" wrapText="1"/>
    </xf>
    <xf numFmtId="4" fontId="30" fillId="2" borderId="1" xfId="1" applyNumberFormat="1" applyFont="1" applyFill="1" applyBorder="1" applyAlignment="1">
      <alignment vertical="center" wrapText="1"/>
    </xf>
    <xf numFmtId="0" fontId="30" fillId="2" borderId="1" xfId="1" applyFont="1" applyFill="1" applyBorder="1" applyAlignment="1">
      <alignment vertical="center" wrapText="1"/>
    </xf>
    <xf numFmtId="165" fontId="30" fillId="2" borderId="1" xfId="1" applyNumberFormat="1" applyFont="1" applyFill="1" applyBorder="1" applyAlignment="1">
      <alignment vertical="center"/>
    </xf>
    <xf numFmtId="0" fontId="30" fillId="2" borderId="1" xfId="1" applyFont="1" applyFill="1" applyBorder="1" applyAlignment="1">
      <alignment vertical="center"/>
    </xf>
    <xf numFmtId="4" fontId="30" fillId="2" borderId="1" xfId="1" applyNumberFormat="1" applyFont="1" applyFill="1" applyBorder="1" applyAlignment="1">
      <alignment vertical="center"/>
    </xf>
    <xf numFmtId="0" fontId="31" fillId="5" borderId="1" xfId="2" applyFont="1" applyFill="1" applyBorder="1" applyAlignment="1">
      <alignment horizontal="center" vertical="center"/>
    </xf>
    <xf numFmtId="39" fontId="31" fillId="5" borderId="1" xfId="2" applyNumberFormat="1" applyFont="1" applyFill="1" applyBorder="1" applyAlignment="1">
      <alignment horizontal="center" vertical="center"/>
    </xf>
    <xf numFmtId="14" fontId="10" fillId="0" borderId="7" xfId="1" applyNumberFormat="1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 wrapText="1"/>
    </xf>
    <xf numFmtId="169" fontId="28" fillId="0" borderId="7" xfId="1" applyNumberFormat="1" applyFont="1" applyBorder="1" applyAlignment="1">
      <alignment horizontal="center" vertical="center"/>
    </xf>
    <xf numFmtId="0" fontId="32" fillId="0" borderId="0" xfId="0" applyFont="1"/>
    <xf numFmtId="7" fontId="19" fillId="0" borderId="12" xfId="0" applyNumberFormat="1" applyFont="1" applyBorder="1" applyAlignment="1">
      <alignment horizontal="center" vertical="center"/>
    </xf>
    <xf numFmtId="7" fontId="25" fillId="6" borderId="12" xfId="0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165" fontId="0" fillId="5" borderId="1" xfId="0" applyNumberFormat="1" applyFill="1" applyBorder="1"/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165" fontId="33" fillId="0" borderId="7" xfId="0" applyNumberFormat="1" applyFont="1" applyBorder="1" applyAlignment="1">
      <alignment horizontal="right" vertical="center" wrapText="1"/>
    </xf>
    <xf numFmtId="165" fontId="33" fillId="0" borderId="15" xfId="0" applyNumberFormat="1" applyFont="1" applyBorder="1" applyAlignment="1">
      <alignment horizontal="right" vertical="center" wrapText="1"/>
    </xf>
    <xf numFmtId="165" fontId="33" fillId="0" borderId="7" xfId="0" applyNumberFormat="1" applyFont="1" applyBorder="1" applyAlignment="1">
      <alignment horizontal="right" vertical="center"/>
    </xf>
    <xf numFmtId="165" fontId="33" fillId="0" borderId="8" xfId="0" applyNumberFormat="1" applyFont="1" applyBorder="1" applyAlignment="1">
      <alignment horizontal="right" vertical="center"/>
    </xf>
    <xf numFmtId="165" fontId="33" fillId="0" borderId="1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>
      <alignment horizontal="right" vertical="center"/>
    </xf>
    <xf numFmtId="165" fontId="33" fillId="0" borderId="1" xfId="0" applyNumberFormat="1" applyFont="1" applyBorder="1" applyAlignment="1">
      <alignment horizontal="right" vertical="center" wrapText="1"/>
    </xf>
    <xf numFmtId="165" fontId="33" fillId="0" borderId="0" xfId="0" applyNumberFormat="1" applyFont="1" applyAlignment="1">
      <alignment horizontal="right" vertical="center"/>
    </xf>
    <xf numFmtId="165" fontId="33" fillId="0" borderId="15" xfId="0" applyNumberFormat="1" applyFont="1" applyBorder="1" applyAlignment="1">
      <alignment horizontal="right" vertical="center"/>
    </xf>
    <xf numFmtId="165" fontId="33" fillId="0" borderId="17" xfId="0" applyNumberFormat="1" applyFont="1" applyBorder="1" applyAlignment="1">
      <alignment horizontal="right" vertical="center" wrapText="1"/>
    </xf>
    <xf numFmtId="171" fontId="33" fillId="0" borderId="1" xfId="0" applyNumberFormat="1" applyFont="1" applyBorder="1" applyAlignment="1">
      <alignment horizontal="right" vertical="center"/>
    </xf>
    <xf numFmtId="3" fontId="33" fillId="0" borderId="1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31" fillId="5" borderId="1" xfId="2" applyFont="1" applyFill="1" applyBorder="1" applyAlignment="1">
      <alignment horizontal="center" vertical="center"/>
    </xf>
    <xf numFmtId="0" fontId="30" fillId="2" borderId="1" xfId="1" applyFont="1" applyFill="1" applyBorder="1" applyAlignment="1">
      <alignment horizontal="center" vertical="center"/>
    </xf>
    <xf numFmtId="0" fontId="30" fillId="2" borderId="9" xfId="1" applyFont="1" applyFill="1" applyBorder="1" applyAlignment="1">
      <alignment horizontal="center" vertical="center" wrapText="1"/>
    </xf>
    <xf numFmtId="0" fontId="30" fillId="2" borderId="10" xfId="1" applyFont="1" applyFill="1" applyBorder="1" applyAlignment="1">
      <alignment horizontal="center" vertical="center" wrapText="1"/>
    </xf>
    <xf numFmtId="0" fontId="30" fillId="2" borderId="6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165" fontId="34" fillId="2" borderId="7" xfId="0" applyNumberFormat="1" applyFont="1" applyFill="1" applyBorder="1" applyAlignment="1">
      <alignment horizontal="right" vertical="center" wrapText="1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right" vertical="center"/>
    </xf>
  </cellXfs>
  <cellStyles count="4">
    <cellStyle name="Moeda 2" xfId="3" xr:uid="{7904FC3F-BE9A-4887-80AB-CE6F39413DB1}"/>
    <cellStyle name="Normal" xfId="0" builtinId="0"/>
    <cellStyle name="Normal 2" xfId="2" xr:uid="{00000000-0005-0000-0000-00002F000000}"/>
    <cellStyle name="Normal 3" xfId="1" xr:uid="{00000000-0005-0000-0000-000031000000}"/>
  </cellStyles>
  <dxfs count="0"/>
  <tableStyles count="0" defaultTableStyle="TableStyleMedium2" defaultPivotStyle="PivotStyleLight16"/>
  <colors>
    <mruColors>
      <color rgb="FF004600"/>
      <color rgb="FF007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8B2F-D990-4886-A7A1-8330E4907B83}">
  <dimension ref="A1:D64"/>
  <sheetViews>
    <sheetView topLeftCell="A28" workbookViewId="0">
      <selection activeCell="E42" sqref="E42"/>
    </sheetView>
  </sheetViews>
  <sheetFormatPr defaultRowHeight="12.75" x14ac:dyDescent="0.25"/>
  <cols>
    <col min="1" max="1" width="26.5703125" style="179" customWidth="1"/>
    <col min="2" max="2" width="14.28515625" style="179" bestFit="1" customWidth="1"/>
    <col min="3" max="3" width="19.42578125" style="179" customWidth="1"/>
    <col min="4" max="4" width="27.5703125" style="200" customWidth="1"/>
    <col min="5" max="16384" width="9.140625" style="179"/>
  </cols>
  <sheetData>
    <row r="1" spans="1:4" ht="38.25" x14ac:dyDescent="0.25">
      <c r="A1" s="217" t="s">
        <v>2313</v>
      </c>
      <c r="B1" s="217" t="s">
        <v>2314</v>
      </c>
      <c r="C1" s="217" t="s">
        <v>2315</v>
      </c>
      <c r="D1" s="218" t="s">
        <v>2316</v>
      </c>
    </row>
    <row r="2" spans="1:4" x14ac:dyDescent="0.25">
      <c r="A2" s="180" t="s">
        <v>539</v>
      </c>
      <c r="B2" s="180" t="s">
        <v>787</v>
      </c>
      <c r="C2" s="184" t="s">
        <v>811</v>
      </c>
      <c r="D2" s="193">
        <v>22</v>
      </c>
    </row>
    <row r="3" spans="1:4" x14ac:dyDescent="0.25">
      <c r="A3" s="180" t="s">
        <v>609</v>
      </c>
      <c r="B3" s="190" t="s">
        <v>604</v>
      </c>
      <c r="C3" s="187" t="s">
        <v>811</v>
      </c>
      <c r="D3" s="194">
        <v>55.35</v>
      </c>
    </row>
    <row r="4" spans="1:4" x14ac:dyDescent="0.25">
      <c r="A4" s="181" t="s">
        <v>510</v>
      </c>
      <c r="B4" s="190" t="s">
        <v>1270</v>
      </c>
      <c r="C4" s="187" t="s">
        <v>811</v>
      </c>
      <c r="D4" s="194">
        <v>29.67</v>
      </c>
    </row>
    <row r="5" spans="1:4" x14ac:dyDescent="0.25">
      <c r="A5" s="181" t="s">
        <v>2317</v>
      </c>
      <c r="B5" s="190" t="s">
        <v>1270</v>
      </c>
      <c r="C5" s="187" t="s">
        <v>811</v>
      </c>
      <c r="D5" s="194">
        <v>26.47</v>
      </c>
    </row>
    <row r="6" spans="1:4" x14ac:dyDescent="0.25">
      <c r="A6" s="181" t="s">
        <v>505</v>
      </c>
      <c r="B6" s="180" t="s">
        <v>788</v>
      </c>
      <c r="C6" s="185" t="s">
        <v>811</v>
      </c>
      <c r="D6" s="193">
        <v>43.9</v>
      </c>
    </row>
    <row r="7" spans="1:4" x14ac:dyDescent="0.25">
      <c r="A7" s="181" t="s">
        <v>522</v>
      </c>
      <c r="B7" s="180" t="s">
        <v>788</v>
      </c>
      <c r="C7" s="184" t="s">
        <v>811</v>
      </c>
      <c r="D7" s="193">
        <v>22.25</v>
      </c>
    </row>
    <row r="8" spans="1:4" x14ac:dyDescent="0.25">
      <c r="A8" s="181" t="s">
        <v>535</v>
      </c>
      <c r="B8" s="186" t="s">
        <v>58</v>
      </c>
      <c r="C8" s="188" t="s">
        <v>811</v>
      </c>
      <c r="D8" s="194">
        <v>22</v>
      </c>
    </row>
    <row r="9" spans="1:4" x14ac:dyDescent="0.25">
      <c r="A9" s="181" t="s">
        <v>541</v>
      </c>
      <c r="B9" s="186" t="s">
        <v>58</v>
      </c>
      <c r="C9" s="188" t="s">
        <v>811</v>
      </c>
      <c r="D9" s="194">
        <v>22</v>
      </c>
    </row>
    <row r="10" spans="1:4" x14ac:dyDescent="0.25">
      <c r="A10" s="181" t="s">
        <v>537</v>
      </c>
      <c r="B10" s="186" t="s">
        <v>58</v>
      </c>
      <c r="C10" s="188" t="s">
        <v>811</v>
      </c>
      <c r="D10" s="194">
        <v>22</v>
      </c>
    </row>
    <row r="11" spans="1:4" x14ac:dyDescent="0.25">
      <c r="A11" s="181" t="s">
        <v>524</v>
      </c>
      <c r="B11" s="181" t="s">
        <v>788</v>
      </c>
      <c r="C11" s="185" t="s">
        <v>811</v>
      </c>
      <c r="D11" s="193">
        <v>43.48</v>
      </c>
    </row>
    <row r="12" spans="1:4" x14ac:dyDescent="0.25">
      <c r="A12" s="181" t="s">
        <v>624</v>
      </c>
      <c r="B12" s="181" t="s">
        <v>787</v>
      </c>
      <c r="C12" s="184" t="s">
        <v>811</v>
      </c>
      <c r="D12" s="193">
        <v>98</v>
      </c>
    </row>
    <row r="13" spans="1:4" x14ac:dyDescent="0.25">
      <c r="A13" s="181" t="s">
        <v>551</v>
      </c>
      <c r="B13" s="181" t="s">
        <v>788</v>
      </c>
      <c r="C13" s="184" t="s">
        <v>811</v>
      </c>
      <c r="D13" s="193">
        <v>47.04</v>
      </c>
    </row>
    <row r="14" spans="1:4" x14ac:dyDescent="0.25">
      <c r="A14" s="181" t="s">
        <v>518</v>
      </c>
      <c r="B14" s="181" t="s">
        <v>788</v>
      </c>
      <c r="C14" s="184" t="s">
        <v>811</v>
      </c>
      <c r="D14" s="193">
        <v>44.06</v>
      </c>
    </row>
    <row r="15" spans="1:4" x14ac:dyDescent="0.25">
      <c r="A15" s="181" t="s">
        <v>531</v>
      </c>
      <c r="B15" s="186" t="s">
        <v>58</v>
      </c>
      <c r="C15" s="188" t="s">
        <v>811</v>
      </c>
      <c r="D15" s="194">
        <v>22</v>
      </c>
    </row>
    <row r="16" spans="1:4" x14ac:dyDescent="0.25">
      <c r="A16" s="181" t="s">
        <v>57</v>
      </c>
      <c r="B16" s="186" t="s">
        <v>58</v>
      </c>
      <c r="C16" s="188" t="s">
        <v>811</v>
      </c>
      <c r="D16" s="194">
        <v>98</v>
      </c>
    </row>
    <row r="17" spans="1:4" x14ac:dyDescent="0.25">
      <c r="A17" s="181" t="s">
        <v>514</v>
      </c>
      <c r="B17" s="186" t="s">
        <v>58</v>
      </c>
      <c r="C17" s="188" t="s">
        <v>811</v>
      </c>
      <c r="D17" s="194">
        <v>34.31</v>
      </c>
    </row>
    <row r="18" spans="1:4" x14ac:dyDescent="0.25">
      <c r="A18" s="181" t="s">
        <v>533</v>
      </c>
      <c r="B18" s="186" t="s">
        <v>58</v>
      </c>
      <c r="C18" s="188" t="s">
        <v>811</v>
      </c>
      <c r="D18" s="194">
        <v>48.69</v>
      </c>
    </row>
    <row r="19" spans="1:4" x14ac:dyDescent="0.25">
      <c r="A19" s="181" t="s">
        <v>516</v>
      </c>
      <c r="B19" s="186" t="s">
        <v>58</v>
      </c>
      <c r="C19" s="188" t="s">
        <v>811</v>
      </c>
      <c r="D19" s="194">
        <v>22</v>
      </c>
    </row>
    <row r="20" spans="1:4" x14ac:dyDescent="0.25">
      <c r="A20" s="181" t="s">
        <v>526</v>
      </c>
      <c r="B20" s="181" t="s">
        <v>788</v>
      </c>
      <c r="C20" s="185" t="s">
        <v>811</v>
      </c>
      <c r="D20" s="193">
        <v>40.770000000000003</v>
      </c>
    </row>
    <row r="21" spans="1:4" x14ac:dyDescent="0.25">
      <c r="A21" s="181" t="s">
        <v>482</v>
      </c>
      <c r="B21" s="186" t="s">
        <v>58</v>
      </c>
      <c r="C21" s="188" t="s">
        <v>811</v>
      </c>
      <c r="D21" s="194">
        <v>98</v>
      </c>
    </row>
    <row r="22" spans="1:4" x14ac:dyDescent="0.25">
      <c r="A22" s="181" t="s">
        <v>2318</v>
      </c>
      <c r="B22" s="181" t="s">
        <v>788</v>
      </c>
      <c r="C22" s="185" t="s">
        <v>811</v>
      </c>
      <c r="D22" s="193">
        <v>24.49</v>
      </c>
    </row>
    <row r="23" spans="1:4" x14ac:dyDescent="0.25">
      <c r="A23" s="181" t="s">
        <v>51</v>
      </c>
      <c r="B23" s="181" t="s">
        <v>52</v>
      </c>
      <c r="C23" s="184" t="s">
        <v>811</v>
      </c>
      <c r="D23" s="193">
        <v>98</v>
      </c>
    </row>
    <row r="24" spans="1:4" x14ac:dyDescent="0.25">
      <c r="A24" s="181" t="s">
        <v>606</v>
      </c>
      <c r="B24" s="186" t="s">
        <v>607</v>
      </c>
      <c r="C24" s="187" t="s">
        <v>811</v>
      </c>
      <c r="D24" s="194">
        <v>22</v>
      </c>
    </row>
    <row r="25" spans="1:4" x14ac:dyDescent="0.25">
      <c r="A25" s="181" t="s">
        <v>603</v>
      </c>
      <c r="B25" s="186" t="s">
        <v>604</v>
      </c>
      <c r="C25" s="187" t="s">
        <v>811</v>
      </c>
      <c r="D25" s="194">
        <v>30.06</v>
      </c>
    </row>
    <row r="26" spans="1:4" x14ac:dyDescent="0.25">
      <c r="A26" s="181" t="s">
        <v>142</v>
      </c>
      <c r="B26" s="186" t="s">
        <v>1270</v>
      </c>
      <c r="C26" s="187" t="s">
        <v>811</v>
      </c>
      <c r="D26" s="194">
        <v>22</v>
      </c>
    </row>
    <row r="27" spans="1:4" x14ac:dyDescent="0.25">
      <c r="A27" s="181" t="s">
        <v>140</v>
      </c>
      <c r="B27" s="186" t="s">
        <v>1270</v>
      </c>
      <c r="C27" s="187" t="s">
        <v>811</v>
      </c>
      <c r="D27" s="194">
        <v>28.49</v>
      </c>
    </row>
    <row r="28" spans="1:4" x14ac:dyDescent="0.25">
      <c r="A28" s="181" t="s">
        <v>2320</v>
      </c>
      <c r="B28" s="186" t="s">
        <v>58</v>
      </c>
      <c r="C28" s="192" t="s">
        <v>811</v>
      </c>
      <c r="D28" s="201">
        <v>22</v>
      </c>
    </row>
    <row r="29" spans="1:4" x14ac:dyDescent="0.25">
      <c r="A29" s="181" t="s">
        <v>2321</v>
      </c>
      <c r="B29" s="186" t="s">
        <v>58</v>
      </c>
      <c r="C29" s="188" t="s">
        <v>811</v>
      </c>
      <c r="D29" s="201">
        <v>58.32</v>
      </c>
    </row>
    <row r="30" spans="1:4" x14ac:dyDescent="0.25">
      <c r="A30" s="181" t="s">
        <v>2322</v>
      </c>
      <c r="B30" s="186" t="s">
        <v>58</v>
      </c>
      <c r="C30" s="188" t="s">
        <v>811</v>
      </c>
      <c r="D30" s="201">
        <v>22</v>
      </c>
    </row>
    <row r="31" spans="1:4" x14ac:dyDescent="0.25">
      <c r="A31" s="181" t="s">
        <v>2323</v>
      </c>
      <c r="B31" s="186" t="s">
        <v>58</v>
      </c>
      <c r="C31" s="188" t="s">
        <v>811</v>
      </c>
      <c r="D31" s="201">
        <v>35.869999999999997</v>
      </c>
    </row>
    <row r="32" spans="1:4" x14ac:dyDescent="0.25">
      <c r="A32" s="181" t="s">
        <v>2323</v>
      </c>
      <c r="B32" s="186" t="s">
        <v>58</v>
      </c>
      <c r="C32" s="188" t="s">
        <v>811</v>
      </c>
      <c r="D32" s="201">
        <v>22</v>
      </c>
    </row>
    <row r="33" spans="1:4" x14ac:dyDescent="0.25">
      <c r="A33" s="181" t="s">
        <v>2324</v>
      </c>
      <c r="B33" s="186" t="s">
        <v>58</v>
      </c>
      <c r="C33" s="188" t="s">
        <v>811</v>
      </c>
      <c r="D33" s="201">
        <v>22</v>
      </c>
    </row>
    <row r="34" spans="1:4" x14ac:dyDescent="0.25">
      <c r="A34" s="181" t="s">
        <v>2325</v>
      </c>
      <c r="B34" s="186" t="s">
        <v>58</v>
      </c>
      <c r="C34" s="188" t="s">
        <v>811</v>
      </c>
      <c r="D34" s="201">
        <v>28.1</v>
      </c>
    </row>
    <row r="35" spans="1:4" x14ac:dyDescent="0.25">
      <c r="A35" s="181" t="s">
        <v>2326</v>
      </c>
      <c r="B35" s="186" t="s">
        <v>58</v>
      </c>
      <c r="C35" s="188" t="s">
        <v>811</v>
      </c>
      <c r="D35" s="201">
        <v>31.75</v>
      </c>
    </row>
    <row r="36" spans="1:4" x14ac:dyDescent="0.25">
      <c r="A36" s="181" t="s">
        <v>2327</v>
      </c>
      <c r="B36" s="186" t="s">
        <v>58</v>
      </c>
      <c r="C36" s="188" t="s">
        <v>811</v>
      </c>
      <c r="D36" s="201">
        <v>22</v>
      </c>
    </row>
    <row r="37" spans="1:4" x14ac:dyDescent="0.25">
      <c r="A37" s="181" t="s">
        <v>2328</v>
      </c>
      <c r="B37" s="182" t="s">
        <v>52</v>
      </c>
      <c r="C37" s="185" t="s">
        <v>811</v>
      </c>
      <c r="D37" s="195">
        <v>98</v>
      </c>
    </row>
    <row r="38" spans="1:4" x14ac:dyDescent="0.25">
      <c r="A38" s="186" t="s">
        <v>2329</v>
      </c>
      <c r="B38" s="188" t="s">
        <v>52</v>
      </c>
      <c r="C38" s="187" t="s">
        <v>811</v>
      </c>
      <c r="D38" s="201">
        <v>98</v>
      </c>
    </row>
    <row r="39" spans="1:4" x14ac:dyDescent="0.25">
      <c r="A39" s="181" t="s">
        <v>2330</v>
      </c>
      <c r="B39" s="183" t="s">
        <v>788</v>
      </c>
      <c r="C39" s="184" t="s">
        <v>811</v>
      </c>
      <c r="D39" s="195">
        <v>41.1</v>
      </c>
    </row>
    <row r="40" spans="1:4" x14ac:dyDescent="0.25">
      <c r="A40" s="181" t="s">
        <v>2331</v>
      </c>
      <c r="B40" s="181" t="s">
        <v>788</v>
      </c>
      <c r="C40" s="184" t="s">
        <v>811</v>
      </c>
      <c r="D40" s="195">
        <v>26.08</v>
      </c>
    </row>
    <row r="41" spans="1:4" x14ac:dyDescent="0.25">
      <c r="A41" s="181" t="s">
        <v>2332</v>
      </c>
      <c r="B41" s="181" t="s">
        <v>788</v>
      </c>
      <c r="C41" s="184" t="s">
        <v>811</v>
      </c>
      <c r="D41" s="195">
        <v>40.68</v>
      </c>
    </row>
    <row r="42" spans="1:4" x14ac:dyDescent="0.25">
      <c r="A42" s="181" t="s">
        <v>2333</v>
      </c>
      <c r="B42" s="181" t="s">
        <v>788</v>
      </c>
      <c r="C42" s="184" t="s">
        <v>811</v>
      </c>
      <c r="D42" s="195">
        <v>22</v>
      </c>
    </row>
    <row r="43" spans="1:4" x14ac:dyDescent="0.25">
      <c r="A43" s="181" t="s">
        <v>2334</v>
      </c>
      <c r="B43" s="181" t="s">
        <v>788</v>
      </c>
      <c r="C43" s="184" t="s">
        <v>811</v>
      </c>
      <c r="D43" s="195">
        <v>22</v>
      </c>
    </row>
    <row r="44" spans="1:4" x14ac:dyDescent="0.25">
      <c r="A44" s="181" t="s">
        <v>2335</v>
      </c>
      <c r="B44" s="181" t="s">
        <v>788</v>
      </c>
      <c r="C44" s="182" t="s">
        <v>2336</v>
      </c>
      <c r="D44" s="195">
        <v>110</v>
      </c>
    </row>
    <row r="45" spans="1:4" x14ac:dyDescent="0.25">
      <c r="A45" s="181" t="s">
        <v>2337</v>
      </c>
      <c r="B45" s="181" t="s">
        <v>788</v>
      </c>
      <c r="C45" s="182" t="s">
        <v>2336</v>
      </c>
      <c r="D45" s="195">
        <v>110</v>
      </c>
    </row>
    <row r="46" spans="1:4" x14ac:dyDescent="0.25">
      <c r="A46" s="181" t="s">
        <v>2338</v>
      </c>
      <c r="B46" s="181" t="s">
        <v>787</v>
      </c>
      <c r="C46" s="182" t="s">
        <v>2336</v>
      </c>
      <c r="D46" s="195">
        <v>110</v>
      </c>
    </row>
    <row r="47" spans="1:4" x14ac:dyDescent="0.25">
      <c r="A47" s="181" t="s">
        <v>2339</v>
      </c>
      <c r="B47" s="181" t="s">
        <v>787</v>
      </c>
      <c r="C47" s="182" t="s">
        <v>2336</v>
      </c>
      <c r="D47" s="195">
        <v>110</v>
      </c>
    </row>
    <row r="48" spans="1:4" x14ac:dyDescent="0.25">
      <c r="A48" s="181" t="s">
        <v>2340</v>
      </c>
      <c r="B48" s="181" t="s">
        <v>787</v>
      </c>
      <c r="C48" s="182" t="s">
        <v>2336</v>
      </c>
      <c r="D48" s="196">
        <v>110</v>
      </c>
    </row>
    <row r="49" spans="1:4" x14ac:dyDescent="0.25">
      <c r="A49" s="181" t="s">
        <v>2341</v>
      </c>
      <c r="B49" s="181" t="s">
        <v>1765</v>
      </c>
      <c r="C49" s="189" t="s">
        <v>2336</v>
      </c>
      <c r="D49" s="197">
        <v>110</v>
      </c>
    </row>
    <row r="50" spans="1:4" x14ac:dyDescent="0.25">
      <c r="A50" s="181" t="s">
        <v>2342</v>
      </c>
      <c r="B50" s="181" t="s">
        <v>185</v>
      </c>
      <c r="C50" s="182" t="s">
        <v>2336</v>
      </c>
      <c r="D50" s="198">
        <v>110</v>
      </c>
    </row>
    <row r="51" spans="1:4" ht="12.75" customHeight="1" x14ac:dyDescent="0.25">
      <c r="A51" s="181" t="s">
        <v>624</v>
      </c>
      <c r="B51" s="186" t="s">
        <v>787</v>
      </c>
      <c r="C51" s="182" t="s">
        <v>2336</v>
      </c>
      <c r="D51" s="199">
        <v>110</v>
      </c>
    </row>
    <row r="52" spans="1:4" ht="12.75" customHeight="1" x14ac:dyDescent="0.25">
      <c r="A52" s="182" t="s">
        <v>1755</v>
      </c>
      <c r="B52" s="189" t="s">
        <v>1765</v>
      </c>
      <c r="C52" s="189" t="s">
        <v>2336</v>
      </c>
      <c r="D52" s="202">
        <v>110</v>
      </c>
    </row>
    <row r="53" spans="1:4" x14ac:dyDescent="0.25">
      <c r="A53" s="188" t="s">
        <v>2343</v>
      </c>
      <c r="B53" s="188" t="s">
        <v>58</v>
      </c>
      <c r="C53" s="188" t="s">
        <v>811</v>
      </c>
      <c r="D53" s="203">
        <v>36.15</v>
      </c>
    </row>
    <row r="54" spans="1:4" x14ac:dyDescent="0.25">
      <c r="A54" s="204" t="s">
        <v>643</v>
      </c>
      <c r="B54" s="191" t="s">
        <v>1765</v>
      </c>
      <c r="C54" s="188" t="s">
        <v>2336</v>
      </c>
      <c r="D54" s="203">
        <v>110</v>
      </c>
    </row>
    <row r="55" spans="1:4" x14ac:dyDescent="0.25">
      <c r="A55" s="204" t="s">
        <v>2344</v>
      </c>
      <c r="B55" s="188" t="s">
        <v>58</v>
      </c>
      <c r="C55" s="188" t="s">
        <v>811</v>
      </c>
      <c r="D55" s="203">
        <v>98</v>
      </c>
    </row>
    <row r="56" spans="1:4" x14ac:dyDescent="0.25">
      <c r="A56" s="191" t="s">
        <v>2345</v>
      </c>
      <c r="B56" s="188" t="s">
        <v>58</v>
      </c>
      <c r="C56" s="188" t="s">
        <v>811</v>
      </c>
      <c r="D56" s="203">
        <v>44.58</v>
      </c>
    </row>
    <row r="57" spans="1:4" x14ac:dyDescent="0.25">
      <c r="A57" s="188" t="s">
        <v>2346</v>
      </c>
      <c r="B57" s="188" t="s">
        <v>33</v>
      </c>
      <c r="C57" s="188" t="s">
        <v>811</v>
      </c>
      <c r="D57" s="203">
        <v>341.91</v>
      </c>
    </row>
    <row r="58" spans="1:4" x14ac:dyDescent="0.25">
      <c r="A58" s="188" t="s">
        <v>2347</v>
      </c>
      <c r="B58" s="188" t="s">
        <v>58</v>
      </c>
      <c r="C58" s="188" t="s">
        <v>811</v>
      </c>
      <c r="D58" s="203">
        <v>280.44</v>
      </c>
    </row>
    <row r="59" spans="1:4" x14ac:dyDescent="0.25">
      <c r="A59" s="191" t="s">
        <v>2348</v>
      </c>
      <c r="B59" s="188" t="s">
        <v>787</v>
      </c>
      <c r="C59" s="188" t="s">
        <v>2336</v>
      </c>
      <c r="D59" s="203">
        <v>110</v>
      </c>
    </row>
    <row r="60" spans="1:4" x14ac:dyDescent="0.25">
      <c r="A60" s="191" t="s">
        <v>2349</v>
      </c>
      <c r="B60" s="191" t="s">
        <v>788</v>
      </c>
      <c r="C60" s="188" t="s">
        <v>811</v>
      </c>
      <c r="D60" s="203">
        <v>34.18</v>
      </c>
    </row>
    <row r="61" spans="1:4" x14ac:dyDescent="0.25">
      <c r="A61" s="191" t="s">
        <v>2350</v>
      </c>
      <c r="B61" s="191" t="s">
        <v>788</v>
      </c>
      <c r="C61" s="188" t="s">
        <v>811</v>
      </c>
      <c r="D61" s="203">
        <v>26.75</v>
      </c>
    </row>
    <row r="62" spans="1:4" x14ac:dyDescent="0.25">
      <c r="A62" s="191" t="s">
        <v>699</v>
      </c>
      <c r="B62" s="188" t="s">
        <v>638</v>
      </c>
      <c r="C62" s="188" t="s">
        <v>2336</v>
      </c>
      <c r="D62" s="203">
        <v>110</v>
      </c>
    </row>
    <row r="63" spans="1:4" x14ac:dyDescent="0.25">
      <c r="A63" s="191" t="s">
        <v>2351</v>
      </c>
      <c r="B63" s="188" t="s">
        <v>185</v>
      </c>
      <c r="C63" s="188" t="s">
        <v>811</v>
      </c>
      <c r="D63" s="203">
        <v>24.18</v>
      </c>
    </row>
    <row r="64" spans="1:4" x14ac:dyDescent="0.25">
      <c r="A64" s="219" t="s">
        <v>2319</v>
      </c>
      <c r="B64" s="219"/>
      <c r="C64" s="219"/>
      <c r="D64" s="220">
        <f>SUM(D2:D63)</f>
        <v>3905.119999999999</v>
      </c>
    </row>
  </sheetData>
  <autoFilter ref="A1:D64" xr:uid="{A51C8E4B-BE59-4091-A6A4-50AC321023B1}"/>
  <mergeCells count="1">
    <mergeCell ref="A64:C6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55D4D-B146-462D-8B19-DD79A57C609F}">
  <dimension ref="A1:Q85"/>
  <sheetViews>
    <sheetView topLeftCell="B1" workbookViewId="0">
      <selection activeCell="C6" sqref="C6"/>
    </sheetView>
  </sheetViews>
  <sheetFormatPr defaultColWidth="23.85546875" defaultRowHeight="15" x14ac:dyDescent="0.25"/>
  <cols>
    <col min="1" max="1" width="21" bestFit="1" customWidth="1"/>
    <col min="2" max="2" width="12.7109375" bestFit="1" customWidth="1"/>
    <col min="3" max="3" width="27.85546875" bestFit="1" customWidth="1"/>
    <col min="4" max="4" width="24.85546875" bestFit="1" customWidth="1"/>
    <col min="5" max="5" width="27.7109375" bestFit="1" customWidth="1"/>
    <col min="6" max="6" width="13.7109375" bestFit="1" customWidth="1"/>
    <col min="7" max="7" width="18.28515625" bestFit="1" customWidth="1"/>
    <col min="8" max="8" width="19.140625" bestFit="1" customWidth="1"/>
    <col min="9" max="9" width="6.42578125" bestFit="1" customWidth="1"/>
    <col min="10" max="10" width="13.85546875" bestFit="1" customWidth="1"/>
    <col min="12" max="12" width="10.42578125" bestFit="1" customWidth="1"/>
    <col min="13" max="13" width="16.85546875" bestFit="1" customWidth="1"/>
    <col min="14" max="14" width="10.42578125" bestFit="1" customWidth="1"/>
    <col min="15" max="15" width="12.42578125" customWidth="1"/>
    <col min="16" max="16" width="7.42578125" bestFit="1" customWidth="1"/>
    <col min="17" max="17" width="18.28515625" bestFit="1" customWidth="1"/>
  </cols>
  <sheetData>
    <row r="1" spans="1:17" ht="25.5" x14ac:dyDescent="0.25">
      <c r="A1" s="164" t="s">
        <v>704</v>
      </c>
      <c r="B1" s="164" t="s">
        <v>0</v>
      </c>
      <c r="C1" s="164" t="s">
        <v>730</v>
      </c>
      <c r="D1" s="164" t="s">
        <v>1767</v>
      </c>
      <c r="E1" s="164" t="s">
        <v>1768</v>
      </c>
      <c r="F1" s="164" t="s">
        <v>706</v>
      </c>
      <c r="G1" s="164" t="s">
        <v>707</v>
      </c>
      <c r="H1" s="165" t="s">
        <v>708</v>
      </c>
      <c r="I1" s="166" t="s">
        <v>1</v>
      </c>
      <c r="J1" s="167" t="s">
        <v>709</v>
      </c>
      <c r="K1" s="164" t="s">
        <v>710</v>
      </c>
      <c r="L1" s="164" t="s">
        <v>711</v>
      </c>
      <c r="M1" s="164" t="s">
        <v>712</v>
      </c>
      <c r="N1" s="164" t="s">
        <v>1769</v>
      </c>
      <c r="O1" s="164" t="s">
        <v>1770</v>
      </c>
      <c r="P1" s="164" t="s">
        <v>736</v>
      </c>
      <c r="Q1" s="164" t="s">
        <v>1771</v>
      </c>
    </row>
    <row r="2" spans="1:17" ht="25.5" x14ac:dyDescent="0.25">
      <c r="A2" s="68" t="s">
        <v>1410</v>
      </c>
      <c r="B2" s="68" t="s">
        <v>84</v>
      </c>
      <c r="C2" s="68" t="s">
        <v>1772</v>
      </c>
      <c r="D2" s="68" t="s">
        <v>1739</v>
      </c>
      <c r="E2" s="68" t="s">
        <v>5</v>
      </c>
      <c r="F2" s="69">
        <v>43090</v>
      </c>
      <c r="G2" s="68" t="s">
        <v>1773</v>
      </c>
      <c r="H2" s="102">
        <v>100</v>
      </c>
      <c r="I2" s="103">
        <v>3.9</v>
      </c>
      <c r="J2" s="76">
        <v>390</v>
      </c>
      <c r="K2" s="68" t="s">
        <v>1774</v>
      </c>
      <c r="L2" s="69">
        <v>43105</v>
      </c>
      <c r="M2" s="69">
        <v>43160</v>
      </c>
      <c r="N2" s="69">
        <v>43164</v>
      </c>
      <c r="O2" s="68">
        <v>4</v>
      </c>
      <c r="P2" s="68" t="s">
        <v>1775</v>
      </c>
      <c r="Q2" s="111" t="s">
        <v>1776</v>
      </c>
    </row>
    <row r="3" spans="1:17" x14ac:dyDescent="0.25">
      <c r="A3" s="68" t="s">
        <v>1503</v>
      </c>
      <c r="B3" s="68" t="s">
        <v>112</v>
      </c>
      <c r="C3" s="68" t="s">
        <v>1792</v>
      </c>
      <c r="D3" s="68" t="s">
        <v>1739</v>
      </c>
      <c r="E3" s="68" t="s">
        <v>5</v>
      </c>
      <c r="F3" s="69">
        <v>43179</v>
      </c>
      <c r="G3" s="68" t="s">
        <v>1773</v>
      </c>
      <c r="H3" s="102">
        <v>1591</v>
      </c>
      <c r="I3" s="103">
        <v>3.9</v>
      </c>
      <c r="J3" s="76">
        <v>6204.9</v>
      </c>
      <c r="K3" s="68" t="s">
        <v>1793</v>
      </c>
      <c r="L3" s="69">
        <v>43181</v>
      </c>
      <c r="M3" s="69">
        <v>43193</v>
      </c>
      <c r="N3" s="69">
        <v>43207</v>
      </c>
      <c r="O3" s="68">
        <v>14</v>
      </c>
      <c r="P3" s="73">
        <v>31000</v>
      </c>
      <c r="Q3" s="111" t="s">
        <v>1776</v>
      </c>
    </row>
    <row r="4" spans="1:17" x14ac:dyDescent="0.25">
      <c r="A4" s="68" t="s">
        <v>1507</v>
      </c>
      <c r="B4" s="68" t="s">
        <v>112</v>
      </c>
      <c r="C4" s="68" t="s">
        <v>1794</v>
      </c>
      <c r="D4" s="68" t="s">
        <v>1739</v>
      </c>
      <c r="E4" s="68" t="s">
        <v>5</v>
      </c>
      <c r="F4" s="69">
        <v>43186</v>
      </c>
      <c r="G4" s="68" t="s">
        <v>1773</v>
      </c>
      <c r="H4" s="102">
        <v>7167.6</v>
      </c>
      <c r="I4" s="103">
        <v>3.9</v>
      </c>
      <c r="J4" s="76">
        <v>27953.64</v>
      </c>
      <c r="K4" s="68" t="s">
        <v>1793</v>
      </c>
      <c r="L4" s="69">
        <v>43187</v>
      </c>
      <c r="M4" s="69">
        <v>43210</v>
      </c>
      <c r="N4" s="69">
        <v>43223</v>
      </c>
      <c r="O4" s="68">
        <v>13</v>
      </c>
      <c r="P4" s="73">
        <v>286000</v>
      </c>
      <c r="Q4" s="111" t="s">
        <v>1776</v>
      </c>
    </row>
    <row r="5" spans="1:17" x14ac:dyDescent="0.25">
      <c r="A5" s="68" t="s">
        <v>1505</v>
      </c>
      <c r="B5" s="68" t="s">
        <v>112</v>
      </c>
      <c r="C5" s="68" t="s">
        <v>1792</v>
      </c>
      <c r="D5" s="68" t="s">
        <v>1739</v>
      </c>
      <c r="E5" s="68" t="s">
        <v>5</v>
      </c>
      <c r="F5" s="69">
        <v>43186</v>
      </c>
      <c r="G5" s="68" t="s">
        <v>1773</v>
      </c>
      <c r="H5" s="102">
        <v>16559.36</v>
      </c>
      <c r="I5" s="103">
        <v>3.9</v>
      </c>
      <c r="J5" s="76">
        <v>64581.504000000001</v>
      </c>
      <c r="K5" s="68" t="s">
        <v>1793</v>
      </c>
      <c r="L5" s="69">
        <v>43187</v>
      </c>
      <c r="M5" s="69">
        <v>43192</v>
      </c>
      <c r="N5" s="69">
        <v>43217</v>
      </c>
      <c r="O5" s="68">
        <v>25</v>
      </c>
      <c r="P5" s="73">
        <v>55300</v>
      </c>
      <c r="Q5" s="111" t="s">
        <v>1776</v>
      </c>
    </row>
    <row r="6" spans="1:17" ht="25.5" x14ac:dyDescent="0.25">
      <c r="A6" s="68" t="s">
        <v>1516</v>
      </c>
      <c r="B6" s="68" t="s">
        <v>112</v>
      </c>
      <c r="C6" s="68" t="s">
        <v>1792</v>
      </c>
      <c r="D6" s="68" t="s">
        <v>1739</v>
      </c>
      <c r="E6" s="68" t="s">
        <v>5</v>
      </c>
      <c r="F6" s="69">
        <v>43227</v>
      </c>
      <c r="G6" s="68" t="s">
        <v>1773</v>
      </c>
      <c r="H6" s="102">
        <v>20017.099999999999</v>
      </c>
      <c r="I6" s="103">
        <v>3.9</v>
      </c>
      <c r="J6" s="76">
        <v>78066.689999999988</v>
      </c>
      <c r="K6" s="68" t="s">
        <v>1795</v>
      </c>
      <c r="L6" s="69">
        <v>43291</v>
      </c>
      <c r="M6" s="69">
        <v>43294</v>
      </c>
      <c r="N6" s="69">
        <v>43300</v>
      </c>
      <c r="O6" s="68">
        <v>6</v>
      </c>
      <c r="P6" s="73">
        <v>24000</v>
      </c>
      <c r="Q6" s="111" t="s">
        <v>1776</v>
      </c>
    </row>
    <row r="7" spans="1:17" x14ac:dyDescent="0.25">
      <c r="A7" s="68" t="s">
        <v>1509</v>
      </c>
      <c r="B7" s="68" t="s">
        <v>112</v>
      </c>
      <c r="C7" s="68" t="s">
        <v>1792</v>
      </c>
      <c r="D7" s="68" t="s">
        <v>1739</v>
      </c>
      <c r="E7" s="68" t="s">
        <v>5</v>
      </c>
      <c r="F7" s="69">
        <v>43236</v>
      </c>
      <c r="G7" s="68" t="s">
        <v>1773</v>
      </c>
      <c r="H7" s="102">
        <v>1581</v>
      </c>
      <c r="I7" s="103">
        <v>3.9</v>
      </c>
      <c r="J7" s="76">
        <v>6165.9</v>
      </c>
      <c r="K7" s="68" t="s">
        <v>1793</v>
      </c>
      <c r="L7" s="69">
        <v>43237</v>
      </c>
      <c r="M7" s="69">
        <v>43247</v>
      </c>
      <c r="N7" s="69">
        <v>43250</v>
      </c>
      <c r="O7" s="68">
        <v>3</v>
      </c>
      <c r="P7" s="73">
        <v>30900</v>
      </c>
      <c r="Q7" s="111" t="s">
        <v>1776</v>
      </c>
    </row>
    <row r="8" spans="1:17" ht="25.5" x14ac:dyDescent="0.25">
      <c r="A8" s="68" t="s">
        <v>1512</v>
      </c>
      <c r="B8" s="68" t="s">
        <v>112</v>
      </c>
      <c r="C8" s="68" t="s">
        <v>1792</v>
      </c>
      <c r="D8" s="68" t="s">
        <v>1739</v>
      </c>
      <c r="E8" s="68" t="s">
        <v>5</v>
      </c>
      <c r="F8" s="69">
        <v>43245</v>
      </c>
      <c r="G8" s="68" t="s">
        <v>1773</v>
      </c>
      <c r="H8" s="102">
        <v>15334.54</v>
      </c>
      <c r="I8" s="103">
        <v>3.9</v>
      </c>
      <c r="J8" s="76">
        <v>59804.706000000006</v>
      </c>
      <c r="K8" s="68" t="s">
        <v>1796</v>
      </c>
      <c r="L8" s="69">
        <v>43256</v>
      </c>
      <c r="M8" s="69">
        <v>43269</v>
      </c>
      <c r="N8" s="69">
        <v>43273</v>
      </c>
      <c r="O8" s="68">
        <v>4</v>
      </c>
      <c r="P8" s="73">
        <v>43000</v>
      </c>
      <c r="Q8" s="111" t="s">
        <v>1776</v>
      </c>
    </row>
    <row r="9" spans="1:17" x14ac:dyDescent="0.25">
      <c r="A9" s="68" t="s">
        <v>1514</v>
      </c>
      <c r="B9" s="68" t="s">
        <v>112</v>
      </c>
      <c r="C9" s="68" t="s">
        <v>1792</v>
      </c>
      <c r="D9" s="68" t="s">
        <v>1739</v>
      </c>
      <c r="E9" s="68" t="s">
        <v>5</v>
      </c>
      <c r="F9" s="69">
        <v>43276</v>
      </c>
      <c r="G9" s="68" t="s">
        <v>1773</v>
      </c>
      <c r="H9" s="102">
        <v>84025.600000000006</v>
      </c>
      <c r="I9" s="103">
        <v>3.9</v>
      </c>
      <c r="J9" s="76">
        <v>327699.84000000003</v>
      </c>
      <c r="K9" s="68" t="s">
        <v>1793</v>
      </c>
      <c r="L9" s="69">
        <v>43283</v>
      </c>
      <c r="M9" s="69">
        <v>43288</v>
      </c>
      <c r="N9" s="69">
        <v>43292</v>
      </c>
      <c r="O9" s="68">
        <v>4</v>
      </c>
      <c r="P9" s="73">
        <v>23000</v>
      </c>
      <c r="Q9" s="111" t="s">
        <v>1776</v>
      </c>
    </row>
    <row r="10" spans="1:17" x14ac:dyDescent="0.25">
      <c r="A10" s="68" t="s">
        <v>1743</v>
      </c>
      <c r="B10" s="68" t="s">
        <v>112</v>
      </c>
      <c r="C10" s="68" t="s">
        <v>1792</v>
      </c>
      <c r="D10" s="68" t="s">
        <v>1739</v>
      </c>
      <c r="E10" s="68" t="s">
        <v>5</v>
      </c>
      <c r="F10" s="69">
        <v>43277</v>
      </c>
      <c r="G10" s="68" t="s">
        <v>1773</v>
      </c>
      <c r="H10" s="102">
        <v>797.4</v>
      </c>
      <c r="I10" s="103">
        <v>3.9</v>
      </c>
      <c r="J10" s="76">
        <v>3109.8599999999997</v>
      </c>
      <c r="K10" s="68" t="s">
        <v>1797</v>
      </c>
      <c r="L10" s="68" t="s">
        <v>722</v>
      </c>
      <c r="M10" s="69">
        <v>43286</v>
      </c>
      <c r="N10" s="69">
        <v>43286</v>
      </c>
      <c r="O10" s="68">
        <v>0</v>
      </c>
      <c r="P10" s="68" t="s">
        <v>1781</v>
      </c>
      <c r="Q10" s="111" t="s">
        <v>1776</v>
      </c>
    </row>
    <row r="11" spans="1:17" ht="25.5" x14ac:dyDescent="0.25">
      <c r="A11" s="68" t="s">
        <v>1522</v>
      </c>
      <c r="B11" s="68" t="s">
        <v>112</v>
      </c>
      <c r="C11" s="68" t="s">
        <v>1798</v>
      </c>
      <c r="D11" s="68" t="s">
        <v>1739</v>
      </c>
      <c r="E11" s="68" t="s">
        <v>5</v>
      </c>
      <c r="F11" s="69">
        <v>43280</v>
      </c>
      <c r="G11" s="68" t="s">
        <v>1773</v>
      </c>
      <c r="H11" s="102">
        <v>115116.56</v>
      </c>
      <c r="I11" s="103">
        <v>3.9</v>
      </c>
      <c r="J11" s="76">
        <v>448954.58399999997</v>
      </c>
      <c r="K11" s="68" t="s">
        <v>1799</v>
      </c>
      <c r="L11" s="69">
        <v>43305</v>
      </c>
      <c r="M11" s="69">
        <v>43310</v>
      </c>
      <c r="N11" s="69">
        <v>43328</v>
      </c>
      <c r="O11" s="68">
        <v>18</v>
      </c>
      <c r="P11" s="73">
        <v>85000</v>
      </c>
      <c r="Q11" s="111" t="s">
        <v>1776</v>
      </c>
    </row>
    <row r="12" spans="1:17" x14ac:dyDescent="0.25">
      <c r="A12" s="68" t="s">
        <v>1518</v>
      </c>
      <c r="B12" s="68" t="s">
        <v>112</v>
      </c>
      <c r="C12" s="68" t="s">
        <v>1792</v>
      </c>
      <c r="D12" s="68" t="s">
        <v>1739</v>
      </c>
      <c r="E12" s="68" t="s">
        <v>5</v>
      </c>
      <c r="F12" s="69">
        <v>43284</v>
      </c>
      <c r="G12" s="68" t="s">
        <v>1773</v>
      </c>
      <c r="H12" s="102">
        <v>1591</v>
      </c>
      <c r="I12" s="103">
        <v>3.9</v>
      </c>
      <c r="J12" s="76">
        <v>6204.9</v>
      </c>
      <c r="K12" s="68" t="s">
        <v>1908</v>
      </c>
      <c r="L12" s="69">
        <v>43291</v>
      </c>
      <c r="M12" s="69">
        <v>43304</v>
      </c>
      <c r="N12" s="69">
        <v>43311</v>
      </c>
      <c r="O12" s="68">
        <v>7</v>
      </c>
      <c r="P12" s="73">
        <v>28700</v>
      </c>
      <c r="Q12" s="111" t="s">
        <v>1776</v>
      </c>
    </row>
    <row r="13" spans="1:17" x14ac:dyDescent="0.25">
      <c r="A13" s="68" t="s">
        <v>1520</v>
      </c>
      <c r="B13" s="68" t="s">
        <v>112</v>
      </c>
      <c r="C13" s="68" t="s">
        <v>1792</v>
      </c>
      <c r="D13" s="68" t="s">
        <v>1739</v>
      </c>
      <c r="E13" s="68" t="s">
        <v>5</v>
      </c>
      <c r="F13" s="69">
        <v>43298</v>
      </c>
      <c r="G13" s="68" t="s">
        <v>1773</v>
      </c>
      <c r="H13" s="102">
        <v>30088.58</v>
      </c>
      <c r="I13" s="103">
        <v>3.9</v>
      </c>
      <c r="J13" s="76">
        <v>117345.462</v>
      </c>
      <c r="K13" s="68" t="s">
        <v>1793</v>
      </c>
      <c r="L13" s="69">
        <v>43301</v>
      </c>
      <c r="M13" s="69">
        <v>43310</v>
      </c>
      <c r="N13" s="69">
        <v>43320</v>
      </c>
      <c r="O13" s="68">
        <v>10</v>
      </c>
      <c r="P13" s="73">
        <v>93900</v>
      </c>
      <c r="Q13" s="111" t="s">
        <v>1776</v>
      </c>
    </row>
    <row r="14" spans="1:17" x14ac:dyDescent="0.25">
      <c r="A14" s="68" t="s">
        <v>1744</v>
      </c>
      <c r="B14" s="68" t="s">
        <v>112</v>
      </c>
      <c r="C14" s="68" t="s">
        <v>1792</v>
      </c>
      <c r="D14" s="68" t="s">
        <v>1739</v>
      </c>
      <c r="E14" s="68" t="s">
        <v>5</v>
      </c>
      <c r="F14" s="69">
        <v>43320</v>
      </c>
      <c r="G14" s="68" t="s">
        <v>1773</v>
      </c>
      <c r="H14" s="102">
        <v>804.2</v>
      </c>
      <c r="I14" s="103">
        <v>3.9</v>
      </c>
      <c r="J14" s="76">
        <v>3136.38</v>
      </c>
      <c r="K14" s="68" t="s">
        <v>1797</v>
      </c>
      <c r="L14" s="69">
        <v>43321</v>
      </c>
      <c r="M14" s="69">
        <v>43326</v>
      </c>
      <c r="N14" s="69">
        <v>43326</v>
      </c>
      <c r="O14" s="68">
        <v>0</v>
      </c>
      <c r="P14" s="68" t="s">
        <v>1781</v>
      </c>
      <c r="Q14" s="111" t="s">
        <v>1776</v>
      </c>
    </row>
    <row r="15" spans="1:17" x14ac:dyDescent="0.25">
      <c r="A15" s="68" t="s">
        <v>1745</v>
      </c>
      <c r="B15" s="68" t="s">
        <v>112</v>
      </c>
      <c r="C15" s="68" t="s">
        <v>1800</v>
      </c>
      <c r="D15" s="68" t="s">
        <v>1739</v>
      </c>
      <c r="E15" s="68" t="s">
        <v>5</v>
      </c>
      <c r="F15" s="69">
        <v>43322</v>
      </c>
      <c r="G15" s="68" t="s">
        <v>1773</v>
      </c>
      <c r="H15" s="102">
        <v>4018.83</v>
      </c>
      <c r="I15" s="103">
        <v>3.9</v>
      </c>
      <c r="J15" s="76">
        <v>15673.437</v>
      </c>
      <c r="K15" s="68" t="s">
        <v>1793</v>
      </c>
      <c r="L15" s="69">
        <v>43326</v>
      </c>
      <c r="M15" s="69">
        <v>43336</v>
      </c>
      <c r="N15" s="69">
        <v>43349</v>
      </c>
      <c r="O15" s="68">
        <v>13</v>
      </c>
      <c r="P15" s="73">
        <v>178500</v>
      </c>
      <c r="Q15" s="112" t="s">
        <v>1801</v>
      </c>
    </row>
    <row r="16" spans="1:17" x14ac:dyDescent="0.25">
      <c r="A16" s="68" t="s">
        <v>1526</v>
      </c>
      <c r="B16" s="68" t="s">
        <v>112</v>
      </c>
      <c r="C16" s="68" t="s">
        <v>1794</v>
      </c>
      <c r="D16" s="68" t="s">
        <v>1739</v>
      </c>
      <c r="E16" s="68" t="s">
        <v>5</v>
      </c>
      <c r="F16" s="69">
        <v>43321</v>
      </c>
      <c r="G16" s="68" t="s">
        <v>1773</v>
      </c>
      <c r="H16" s="102">
        <v>5956.05</v>
      </c>
      <c r="I16" s="103">
        <v>3.9</v>
      </c>
      <c r="J16" s="76">
        <v>23228.595000000001</v>
      </c>
      <c r="K16" s="68" t="s">
        <v>1812</v>
      </c>
      <c r="L16" s="69">
        <v>43326</v>
      </c>
      <c r="M16" s="69">
        <v>43336</v>
      </c>
      <c r="N16" s="69">
        <v>43341</v>
      </c>
      <c r="O16" s="68">
        <v>5</v>
      </c>
      <c r="P16" s="73">
        <v>282500</v>
      </c>
      <c r="Q16" s="111" t="s">
        <v>1776</v>
      </c>
    </row>
    <row r="17" spans="1:17" x14ac:dyDescent="0.25">
      <c r="A17" s="68" t="s">
        <v>1524</v>
      </c>
      <c r="B17" s="68" t="s">
        <v>112</v>
      </c>
      <c r="C17" s="68" t="s">
        <v>1802</v>
      </c>
      <c r="D17" s="68" t="s">
        <v>1739</v>
      </c>
      <c r="E17" s="68" t="s">
        <v>5</v>
      </c>
      <c r="F17" s="69">
        <v>43326</v>
      </c>
      <c r="G17" s="68" t="s">
        <v>1773</v>
      </c>
      <c r="H17" s="102">
        <v>22735.34</v>
      </c>
      <c r="I17" s="103">
        <v>3.9</v>
      </c>
      <c r="J17" s="76">
        <v>88667.826000000001</v>
      </c>
      <c r="K17" s="68" t="s">
        <v>1823</v>
      </c>
      <c r="L17" s="69">
        <v>43329</v>
      </c>
      <c r="M17" s="69">
        <v>43334</v>
      </c>
      <c r="N17" s="69">
        <v>43339</v>
      </c>
      <c r="O17" s="68">
        <v>5</v>
      </c>
      <c r="P17" s="73">
        <v>233000</v>
      </c>
      <c r="Q17" s="111" t="s">
        <v>1776</v>
      </c>
    </row>
    <row r="18" spans="1:17" x14ac:dyDescent="0.25">
      <c r="A18" s="68" t="s">
        <v>1576</v>
      </c>
      <c r="B18" s="68" t="s">
        <v>112</v>
      </c>
      <c r="C18" s="68" t="s">
        <v>1783</v>
      </c>
      <c r="D18" s="68" t="s">
        <v>1739</v>
      </c>
      <c r="E18" s="68" t="s">
        <v>5</v>
      </c>
      <c r="F18" s="69">
        <v>43334</v>
      </c>
      <c r="G18" s="68" t="s">
        <v>1773</v>
      </c>
      <c r="H18" s="102">
        <v>897.85</v>
      </c>
      <c r="I18" s="103">
        <v>3.9</v>
      </c>
      <c r="J18" s="76">
        <v>3501.6149999999998</v>
      </c>
      <c r="K18" s="68" t="s">
        <v>1803</v>
      </c>
      <c r="L18" s="69">
        <v>43348</v>
      </c>
      <c r="M18" s="69">
        <v>43352</v>
      </c>
      <c r="N18" s="69">
        <v>43355</v>
      </c>
      <c r="O18" s="68">
        <v>3</v>
      </c>
      <c r="P18" s="73">
        <v>27000</v>
      </c>
      <c r="Q18" s="111" t="s">
        <v>1776</v>
      </c>
    </row>
    <row r="19" spans="1:17" x14ac:dyDescent="0.25">
      <c r="A19" s="68" t="s">
        <v>1582</v>
      </c>
      <c r="B19" s="68" t="s">
        <v>112</v>
      </c>
      <c r="C19" s="68" t="s">
        <v>1792</v>
      </c>
      <c r="D19" s="68" t="s">
        <v>1739</v>
      </c>
      <c r="E19" s="68" t="s">
        <v>5</v>
      </c>
      <c r="F19" s="69">
        <v>43367</v>
      </c>
      <c r="G19" s="68" t="s">
        <v>1773</v>
      </c>
      <c r="H19" s="102">
        <v>104.93</v>
      </c>
      <c r="I19" s="103">
        <v>3.9</v>
      </c>
      <c r="J19" s="76">
        <v>409.22700000000003</v>
      </c>
      <c r="K19" s="68" t="s">
        <v>1793</v>
      </c>
      <c r="L19" s="69">
        <v>43368</v>
      </c>
      <c r="M19" s="69">
        <v>43392</v>
      </c>
      <c r="N19" s="69">
        <v>43404</v>
      </c>
      <c r="O19" s="68">
        <v>12</v>
      </c>
      <c r="P19" s="73">
        <v>28000</v>
      </c>
      <c r="Q19" s="111" t="s">
        <v>1776</v>
      </c>
    </row>
    <row r="20" spans="1:17" x14ac:dyDescent="0.25">
      <c r="A20" s="68" t="s">
        <v>1746</v>
      </c>
      <c r="B20" s="68" t="s">
        <v>112</v>
      </c>
      <c r="C20" s="68" t="s">
        <v>1792</v>
      </c>
      <c r="D20" s="68" t="s">
        <v>1739</v>
      </c>
      <c r="E20" s="68" t="s">
        <v>5</v>
      </c>
      <c r="F20" s="69">
        <v>43364</v>
      </c>
      <c r="G20" s="68" t="s">
        <v>1773</v>
      </c>
      <c r="H20" s="102">
        <v>820.85</v>
      </c>
      <c r="I20" s="103">
        <v>3.9</v>
      </c>
      <c r="J20" s="76">
        <v>3201.3150000000001</v>
      </c>
      <c r="K20" s="68" t="s">
        <v>1793</v>
      </c>
      <c r="L20" s="69">
        <v>43368</v>
      </c>
      <c r="M20" s="69">
        <v>43380</v>
      </c>
      <c r="N20" s="69">
        <v>43390</v>
      </c>
      <c r="O20" s="68">
        <v>10</v>
      </c>
      <c r="P20" s="73">
        <v>27000</v>
      </c>
      <c r="Q20" s="111" t="s">
        <v>1776</v>
      </c>
    </row>
    <row r="21" spans="1:17" x14ac:dyDescent="0.25">
      <c r="A21" s="68" t="s">
        <v>1580</v>
      </c>
      <c r="B21" s="68" t="s">
        <v>112</v>
      </c>
      <c r="C21" s="68" t="s">
        <v>1792</v>
      </c>
      <c r="D21" s="68" t="s">
        <v>1739</v>
      </c>
      <c r="E21" s="68" t="s">
        <v>5</v>
      </c>
      <c r="F21" s="69">
        <v>43382</v>
      </c>
      <c r="G21" s="68" t="s">
        <v>1773</v>
      </c>
      <c r="H21" s="102">
        <v>27501.200000000001</v>
      </c>
      <c r="I21" s="103">
        <v>3.9</v>
      </c>
      <c r="J21" s="76">
        <v>107254.68000000001</v>
      </c>
      <c r="K21" s="68" t="s">
        <v>1793</v>
      </c>
      <c r="L21" s="69">
        <v>43383</v>
      </c>
      <c r="M21" s="69">
        <v>43387</v>
      </c>
      <c r="N21" s="69">
        <v>43402</v>
      </c>
      <c r="O21" s="68">
        <v>15</v>
      </c>
      <c r="P21" s="73">
        <v>83000</v>
      </c>
      <c r="Q21" s="111" t="s">
        <v>1776</v>
      </c>
    </row>
    <row r="22" spans="1:17" x14ac:dyDescent="0.25">
      <c r="A22" s="68" t="s">
        <v>1584</v>
      </c>
      <c r="B22" s="68" t="s">
        <v>112</v>
      </c>
      <c r="C22" s="68" t="s">
        <v>1792</v>
      </c>
      <c r="D22" s="68" t="s">
        <v>1739</v>
      </c>
      <c r="E22" s="68" t="s">
        <v>5</v>
      </c>
      <c r="F22" s="69">
        <v>43412</v>
      </c>
      <c r="G22" s="68" t="s">
        <v>1773</v>
      </c>
      <c r="H22" s="102">
        <v>6863.68</v>
      </c>
      <c r="I22" s="103">
        <v>3.9</v>
      </c>
      <c r="J22" s="76">
        <v>26768.351999999999</v>
      </c>
      <c r="K22" s="68" t="s">
        <v>1793</v>
      </c>
      <c r="L22" s="69">
        <v>43416</v>
      </c>
      <c r="M22" s="69">
        <v>43426</v>
      </c>
      <c r="N22" s="69">
        <v>43434</v>
      </c>
      <c r="O22" s="68">
        <v>8</v>
      </c>
      <c r="P22" s="73">
        <v>9000</v>
      </c>
      <c r="Q22" s="111" t="s">
        <v>1776</v>
      </c>
    </row>
    <row r="23" spans="1:17" x14ac:dyDescent="0.25">
      <c r="A23" s="68" t="s">
        <v>1747</v>
      </c>
      <c r="B23" s="68" t="s">
        <v>112</v>
      </c>
      <c r="C23" s="68" t="s">
        <v>1792</v>
      </c>
      <c r="D23" s="68" t="s">
        <v>1739</v>
      </c>
      <c r="E23" s="68" t="s">
        <v>5</v>
      </c>
      <c r="F23" s="69">
        <v>43430</v>
      </c>
      <c r="G23" s="68" t="s">
        <v>1773</v>
      </c>
      <c r="H23" s="102">
        <v>5389.67</v>
      </c>
      <c r="I23" s="103">
        <v>3.9</v>
      </c>
      <c r="J23" s="76">
        <v>21019.713</v>
      </c>
      <c r="K23" s="68" t="s">
        <v>1804</v>
      </c>
      <c r="L23" s="69">
        <v>43432</v>
      </c>
      <c r="M23" s="69">
        <v>43436</v>
      </c>
      <c r="N23" s="69">
        <v>43444</v>
      </c>
      <c r="O23" s="68">
        <v>8</v>
      </c>
      <c r="P23" s="73">
        <v>21200</v>
      </c>
      <c r="Q23" s="111" t="s">
        <v>1776</v>
      </c>
    </row>
    <row r="24" spans="1:17" ht="25.5" x14ac:dyDescent="0.25">
      <c r="A24" s="68" t="s">
        <v>1748</v>
      </c>
      <c r="B24" s="68" t="s">
        <v>112</v>
      </c>
      <c r="C24" s="68" t="s">
        <v>1792</v>
      </c>
      <c r="D24" s="68" t="s">
        <v>1739</v>
      </c>
      <c r="E24" s="68" t="s">
        <v>5</v>
      </c>
      <c r="F24" s="69">
        <v>43439</v>
      </c>
      <c r="G24" s="68" t="s">
        <v>1773</v>
      </c>
      <c r="H24" s="102">
        <v>2365</v>
      </c>
      <c r="I24" s="103">
        <v>3.9</v>
      </c>
      <c r="J24" s="76">
        <v>9223.5</v>
      </c>
      <c r="K24" s="68" t="s">
        <v>1805</v>
      </c>
      <c r="L24" s="69">
        <v>43440</v>
      </c>
      <c r="M24" s="69">
        <v>43449</v>
      </c>
      <c r="N24" s="69">
        <v>43451</v>
      </c>
      <c r="O24" s="68">
        <v>2</v>
      </c>
      <c r="P24" s="73">
        <v>52000</v>
      </c>
      <c r="Q24" s="111" t="s">
        <v>1776</v>
      </c>
    </row>
    <row r="25" spans="1:17" x14ac:dyDescent="0.25">
      <c r="A25" s="68" t="s">
        <v>1749</v>
      </c>
      <c r="B25" s="68" t="s">
        <v>112</v>
      </c>
      <c r="C25" s="68" t="s">
        <v>1792</v>
      </c>
      <c r="D25" s="68" t="s">
        <v>1739</v>
      </c>
      <c r="E25" s="68" t="s">
        <v>5</v>
      </c>
      <c r="F25" s="69">
        <v>43447</v>
      </c>
      <c r="G25" s="68" t="s">
        <v>1773</v>
      </c>
      <c r="H25" s="102">
        <v>1196.8</v>
      </c>
      <c r="I25" s="103">
        <v>3.9</v>
      </c>
      <c r="J25" s="76">
        <v>4667.5199999999995</v>
      </c>
      <c r="K25" s="68" t="s">
        <v>1797</v>
      </c>
      <c r="L25" s="68" t="s">
        <v>722</v>
      </c>
      <c r="M25" s="69">
        <v>43454</v>
      </c>
      <c r="N25" s="69">
        <v>43454</v>
      </c>
      <c r="O25" s="68">
        <v>0</v>
      </c>
      <c r="P25" s="68" t="s">
        <v>1781</v>
      </c>
      <c r="Q25" s="111" t="s">
        <v>1776</v>
      </c>
    </row>
    <row r="26" spans="1:17" x14ac:dyDescent="0.25">
      <c r="A26" s="68" t="s">
        <v>1479</v>
      </c>
      <c r="B26" s="68" t="s">
        <v>112</v>
      </c>
      <c r="C26" s="68" t="s">
        <v>1792</v>
      </c>
      <c r="D26" s="68" t="s">
        <v>1739</v>
      </c>
      <c r="E26" s="68" t="s">
        <v>5</v>
      </c>
      <c r="F26" s="69">
        <v>43076</v>
      </c>
      <c r="G26" s="68" t="s">
        <v>1773</v>
      </c>
      <c r="H26" s="102">
        <v>1289</v>
      </c>
      <c r="I26" s="103">
        <v>3.9</v>
      </c>
      <c r="J26" s="76">
        <v>5027.0999999999995</v>
      </c>
      <c r="K26" s="68" t="s">
        <v>1806</v>
      </c>
      <c r="L26" s="69">
        <v>43080</v>
      </c>
      <c r="M26" s="69">
        <v>43090</v>
      </c>
      <c r="N26" s="69">
        <v>43103</v>
      </c>
      <c r="O26" s="68">
        <v>13</v>
      </c>
      <c r="P26" s="73">
        <v>28000</v>
      </c>
      <c r="Q26" s="111" t="s">
        <v>1776</v>
      </c>
    </row>
    <row r="27" spans="1:17" x14ac:dyDescent="0.25">
      <c r="A27" s="68" t="s">
        <v>1488</v>
      </c>
      <c r="B27" s="68" t="s">
        <v>112</v>
      </c>
      <c r="C27" s="68" t="s">
        <v>1794</v>
      </c>
      <c r="D27" s="68" t="s">
        <v>1739</v>
      </c>
      <c r="E27" s="68" t="s">
        <v>5</v>
      </c>
      <c r="F27" s="69">
        <v>43088</v>
      </c>
      <c r="G27" s="68" t="s">
        <v>1773</v>
      </c>
      <c r="H27" s="102">
        <v>16667.05</v>
      </c>
      <c r="I27" s="103">
        <v>3.9</v>
      </c>
      <c r="J27" s="76">
        <v>65001.494999999995</v>
      </c>
      <c r="K27" s="68" t="s">
        <v>1793</v>
      </c>
      <c r="L27" s="69">
        <v>43105</v>
      </c>
      <c r="M27" s="69">
        <v>43120</v>
      </c>
      <c r="N27" s="69">
        <v>43125</v>
      </c>
      <c r="O27" s="68">
        <v>5</v>
      </c>
      <c r="P27" s="73">
        <v>304000</v>
      </c>
      <c r="Q27" s="111" t="s">
        <v>1776</v>
      </c>
    </row>
    <row r="28" spans="1:17" ht="25.5" x14ac:dyDescent="0.25">
      <c r="A28" s="68" t="s">
        <v>1486</v>
      </c>
      <c r="B28" s="68" t="s">
        <v>112</v>
      </c>
      <c r="C28" s="68" t="s">
        <v>1807</v>
      </c>
      <c r="D28" s="68" t="s">
        <v>1739</v>
      </c>
      <c r="E28" s="68" t="s">
        <v>5</v>
      </c>
      <c r="F28" s="69">
        <v>43089</v>
      </c>
      <c r="G28" s="68" t="s">
        <v>1773</v>
      </c>
      <c r="H28" s="102">
        <v>12633.02</v>
      </c>
      <c r="I28" s="103">
        <v>3.9</v>
      </c>
      <c r="J28" s="76">
        <v>49268.777999999998</v>
      </c>
      <c r="K28" s="68" t="s">
        <v>1808</v>
      </c>
      <c r="L28" s="69">
        <v>43096</v>
      </c>
      <c r="M28" s="69">
        <v>43111</v>
      </c>
      <c r="N28" s="69">
        <v>43123</v>
      </c>
      <c r="O28" s="68">
        <v>12</v>
      </c>
      <c r="P28" s="73">
        <v>5500</v>
      </c>
      <c r="Q28" s="111" t="s">
        <v>1776</v>
      </c>
    </row>
    <row r="29" spans="1:17" ht="25.5" x14ac:dyDescent="0.25">
      <c r="A29" s="68" t="s">
        <v>1483</v>
      </c>
      <c r="B29" s="68" t="s">
        <v>112</v>
      </c>
      <c r="C29" s="68" t="s">
        <v>1792</v>
      </c>
      <c r="D29" s="68" t="s">
        <v>1739</v>
      </c>
      <c r="E29" s="68" t="s">
        <v>5</v>
      </c>
      <c r="F29" s="69">
        <v>43096</v>
      </c>
      <c r="G29" s="68" t="s">
        <v>1773</v>
      </c>
      <c r="H29" s="102">
        <v>1187</v>
      </c>
      <c r="I29" s="103">
        <v>3.9</v>
      </c>
      <c r="J29" s="76">
        <v>4629.3</v>
      </c>
      <c r="K29" s="68" t="s">
        <v>1809</v>
      </c>
      <c r="L29" s="69">
        <v>43097</v>
      </c>
      <c r="M29" s="69">
        <v>43115</v>
      </c>
      <c r="N29" s="69">
        <v>43117</v>
      </c>
      <c r="O29" s="68">
        <v>2</v>
      </c>
      <c r="P29" s="73">
        <v>28600</v>
      </c>
      <c r="Q29" s="111" t="s">
        <v>1776</v>
      </c>
    </row>
    <row r="30" spans="1:17" ht="25.5" x14ac:dyDescent="0.25">
      <c r="A30" s="68" t="s">
        <v>1493</v>
      </c>
      <c r="B30" s="68" t="s">
        <v>112</v>
      </c>
      <c r="C30" s="68" t="s">
        <v>1810</v>
      </c>
      <c r="D30" s="68" t="s">
        <v>1739</v>
      </c>
      <c r="E30" s="68" t="s">
        <v>5</v>
      </c>
      <c r="F30" s="69">
        <v>43104</v>
      </c>
      <c r="G30" s="68" t="s">
        <v>1773</v>
      </c>
      <c r="H30" s="102">
        <v>2</v>
      </c>
      <c r="I30" s="103">
        <v>3.9</v>
      </c>
      <c r="J30" s="76">
        <v>7.8</v>
      </c>
      <c r="K30" s="68" t="s">
        <v>1811</v>
      </c>
      <c r="L30" s="69">
        <v>43109</v>
      </c>
      <c r="M30" s="69">
        <v>43124</v>
      </c>
      <c r="N30" s="69">
        <v>43129</v>
      </c>
      <c r="O30" s="68">
        <v>5</v>
      </c>
      <c r="P30" s="73">
        <v>1230</v>
      </c>
      <c r="Q30" s="111" t="s">
        <v>1776</v>
      </c>
    </row>
    <row r="31" spans="1:17" x14ac:dyDescent="0.25">
      <c r="A31" s="68" t="s">
        <v>1491</v>
      </c>
      <c r="B31" s="68" t="s">
        <v>112</v>
      </c>
      <c r="C31" s="68" t="s">
        <v>1792</v>
      </c>
      <c r="D31" s="68" t="s">
        <v>1739</v>
      </c>
      <c r="E31" s="68" t="s">
        <v>5</v>
      </c>
      <c r="F31" s="69">
        <v>43118</v>
      </c>
      <c r="G31" s="68" t="s">
        <v>1773</v>
      </c>
      <c r="H31" s="102">
        <v>1330</v>
      </c>
      <c r="I31" s="103">
        <v>3.9</v>
      </c>
      <c r="J31" s="76">
        <v>5187</v>
      </c>
      <c r="K31" s="68" t="s">
        <v>1812</v>
      </c>
      <c r="L31" s="69">
        <v>43118</v>
      </c>
      <c r="M31" s="69">
        <v>43130</v>
      </c>
      <c r="N31" s="69">
        <v>43133</v>
      </c>
      <c r="O31" s="68">
        <v>3</v>
      </c>
      <c r="P31" s="73">
        <v>30000</v>
      </c>
      <c r="Q31" s="111" t="s">
        <v>1776</v>
      </c>
    </row>
    <row r="32" spans="1:17" ht="25.5" x14ac:dyDescent="0.25">
      <c r="A32" s="68" t="s">
        <v>1495</v>
      </c>
      <c r="B32" s="68" t="s">
        <v>112</v>
      </c>
      <c r="C32" s="68" t="s">
        <v>1792</v>
      </c>
      <c r="D32" s="68" t="s">
        <v>1739</v>
      </c>
      <c r="E32" s="68" t="s">
        <v>5</v>
      </c>
      <c r="F32" s="69">
        <v>43123</v>
      </c>
      <c r="G32" s="68" t="s">
        <v>1773</v>
      </c>
      <c r="H32" s="102">
        <v>125256</v>
      </c>
      <c r="I32" s="103">
        <v>3.9</v>
      </c>
      <c r="J32" s="76">
        <v>488498.39999999997</v>
      </c>
      <c r="K32" s="68" t="s">
        <v>1813</v>
      </c>
      <c r="L32" s="69">
        <v>43125</v>
      </c>
      <c r="M32" s="69">
        <v>43132</v>
      </c>
      <c r="N32" s="69">
        <v>43137</v>
      </c>
      <c r="O32" s="68">
        <v>5</v>
      </c>
      <c r="P32" s="73">
        <v>32200</v>
      </c>
      <c r="Q32" s="111" t="s">
        <v>1776</v>
      </c>
    </row>
    <row r="33" spans="1:17" x14ac:dyDescent="0.25">
      <c r="A33" s="68" t="s">
        <v>1497</v>
      </c>
      <c r="B33" s="68" t="s">
        <v>112</v>
      </c>
      <c r="C33" s="68" t="s">
        <v>1792</v>
      </c>
      <c r="D33" s="68" t="s">
        <v>1739</v>
      </c>
      <c r="E33" s="68" t="s">
        <v>5</v>
      </c>
      <c r="F33" s="69">
        <v>43124</v>
      </c>
      <c r="G33" s="68" t="s">
        <v>1773</v>
      </c>
      <c r="H33" s="102">
        <v>12374.24</v>
      </c>
      <c r="I33" s="103">
        <v>3.9</v>
      </c>
      <c r="J33" s="76">
        <v>48259.536</v>
      </c>
      <c r="K33" s="68" t="s">
        <v>1814</v>
      </c>
      <c r="L33" s="69">
        <v>43125</v>
      </c>
      <c r="M33" s="69">
        <v>43136</v>
      </c>
      <c r="N33" s="69">
        <v>43138</v>
      </c>
      <c r="O33" s="68">
        <v>2</v>
      </c>
      <c r="P33" s="73">
        <v>43200</v>
      </c>
      <c r="Q33" s="111" t="s">
        <v>1776</v>
      </c>
    </row>
    <row r="34" spans="1:17" ht="38.25" x14ac:dyDescent="0.25">
      <c r="A34" s="68" t="s">
        <v>1816</v>
      </c>
      <c r="B34" s="68" t="s">
        <v>185</v>
      </c>
      <c r="C34" s="68" t="s">
        <v>1817</v>
      </c>
      <c r="D34" s="68" t="s">
        <v>1739</v>
      </c>
      <c r="E34" s="68" t="s">
        <v>5</v>
      </c>
      <c r="F34" s="69">
        <v>43025</v>
      </c>
      <c r="G34" s="68" t="s">
        <v>1773</v>
      </c>
      <c r="H34" s="102">
        <v>1090</v>
      </c>
      <c r="I34" s="103">
        <v>3.9</v>
      </c>
      <c r="J34" s="76">
        <v>4251</v>
      </c>
      <c r="K34" s="68" t="s">
        <v>1910</v>
      </c>
      <c r="L34" s="69">
        <v>43091</v>
      </c>
      <c r="M34" s="69">
        <v>43150</v>
      </c>
      <c r="N34" s="69">
        <v>43150</v>
      </c>
      <c r="O34" s="68">
        <v>0</v>
      </c>
      <c r="P34" s="68" t="s">
        <v>1818</v>
      </c>
      <c r="Q34" s="111" t="s">
        <v>1776</v>
      </c>
    </row>
    <row r="35" spans="1:17" ht="38.25" x14ac:dyDescent="0.25">
      <c r="A35" s="68" t="s">
        <v>1380</v>
      </c>
      <c r="B35" s="68" t="s">
        <v>185</v>
      </c>
      <c r="C35" s="68" t="s">
        <v>1794</v>
      </c>
      <c r="D35" s="68" t="s">
        <v>1739</v>
      </c>
      <c r="E35" s="68" t="s">
        <v>5</v>
      </c>
      <c r="F35" s="69">
        <v>43089</v>
      </c>
      <c r="G35" s="68" t="s">
        <v>1773</v>
      </c>
      <c r="H35" s="102">
        <v>813.48</v>
      </c>
      <c r="I35" s="103">
        <v>3.9</v>
      </c>
      <c r="J35" s="76">
        <v>3172.5720000000001</v>
      </c>
      <c r="K35" s="68" t="s">
        <v>1913</v>
      </c>
      <c r="L35" s="69">
        <v>43095</v>
      </c>
      <c r="M35" s="69">
        <v>43124</v>
      </c>
      <c r="N35" s="69">
        <v>43125</v>
      </c>
      <c r="O35" s="68">
        <v>1</v>
      </c>
      <c r="P35" s="73">
        <v>69000</v>
      </c>
      <c r="Q35" s="111" t="s">
        <v>1776</v>
      </c>
    </row>
    <row r="36" spans="1:17" ht="25.5" x14ac:dyDescent="0.25">
      <c r="A36" s="68" t="s">
        <v>1378</v>
      </c>
      <c r="B36" s="68" t="s">
        <v>185</v>
      </c>
      <c r="C36" s="68" t="s">
        <v>1794</v>
      </c>
      <c r="D36" s="68" t="s">
        <v>1739</v>
      </c>
      <c r="E36" s="68" t="s">
        <v>5</v>
      </c>
      <c r="F36" s="69">
        <v>43089</v>
      </c>
      <c r="G36" s="68" t="s">
        <v>1773</v>
      </c>
      <c r="H36" s="102">
        <v>298</v>
      </c>
      <c r="I36" s="103">
        <v>3.9</v>
      </c>
      <c r="J36" s="76">
        <v>1162.2</v>
      </c>
      <c r="K36" s="68" t="s">
        <v>1914</v>
      </c>
      <c r="L36" s="69">
        <v>43095</v>
      </c>
      <c r="M36" s="69">
        <v>43124</v>
      </c>
      <c r="N36" s="69">
        <v>43125</v>
      </c>
      <c r="O36" s="68">
        <v>1</v>
      </c>
      <c r="P36" s="73">
        <v>31000</v>
      </c>
      <c r="Q36" s="111" t="s">
        <v>1776</v>
      </c>
    </row>
    <row r="37" spans="1:17" x14ac:dyDescent="0.25">
      <c r="A37" s="68" t="s">
        <v>1822</v>
      </c>
      <c r="B37" s="68" t="s">
        <v>185</v>
      </c>
      <c r="C37" s="68" t="s">
        <v>1794</v>
      </c>
      <c r="D37" s="68" t="s">
        <v>1739</v>
      </c>
      <c r="E37" s="68" t="s">
        <v>5</v>
      </c>
      <c r="F37" s="69">
        <v>43089</v>
      </c>
      <c r="G37" s="68" t="s">
        <v>1773</v>
      </c>
      <c r="H37" s="102">
        <v>1630.38</v>
      </c>
      <c r="I37" s="103">
        <v>3.9</v>
      </c>
      <c r="J37" s="76">
        <v>6358.482</v>
      </c>
      <c r="K37" s="68" t="s">
        <v>1915</v>
      </c>
      <c r="L37" s="69">
        <v>43095</v>
      </c>
      <c r="M37" s="69">
        <v>43124</v>
      </c>
      <c r="N37" s="69">
        <v>43125</v>
      </c>
      <c r="O37" s="68">
        <v>1</v>
      </c>
      <c r="P37" s="73">
        <v>22000</v>
      </c>
      <c r="Q37" s="111" t="s">
        <v>1776</v>
      </c>
    </row>
    <row r="38" spans="1:17" x14ac:dyDescent="0.25">
      <c r="A38" s="68" t="s">
        <v>1382</v>
      </c>
      <c r="B38" s="68" t="s">
        <v>185</v>
      </c>
      <c r="C38" s="68" t="s">
        <v>1794</v>
      </c>
      <c r="D38" s="68" t="s">
        <v>1739</v>
      </c>
      <c r="E38" s="68" t="s">
        <v>5</v>
      </c>
      <c r="F38" s="69">
        <v>43095</v>
      </c>
      <c r="G38" s="68" t="s">
        <v>1773</v>
      </c>
      <c r="H38" s="102">
        <v>5155.2</v>
      </c>
      <c r="I38" s="103">
        <v>3.9</v>
      </c>
      <c r="J38" s="76">
        <v>20105.28</v>
      </c>
      <c r="K38" s="68" t="s">
        <v>1823</v>
      </c>
      <c r="L38" s="69">
        <v>43096</v>
      </c>
      <c r="M38" s="69">
        <v>43124</v>
      </c>
      <c r="N38" s="69">
        <v>43125</v>
      </c>
      <c r="O38" s="68">
        <v>1</v>
      </c>
      <c r="P38" s="73">
        <v>39000</v>
      </c>
      <c r="Q38" s="111" t="s">
        <v>1776</v>
      </c>
    </row>
    <row r="39" spans="1:17" ht="38.25" x14ac:dyDescent="0.25">
      <c r="A39" s="68" t="s">
        <v>1403</v>
      </c>
      <c r="B39" s="68" t="s">
        <v>185</v>
      </c>
      <c r="C39" s="68" t="s">
        <v>1824</v>
      </c>
      <c r="D39" s="68" t="s">
        <v>1739</v>
      </c>
      <c r="E39" s="68" t="s">
        <v>5</v>
      </c>
      <c r="F39" s="69">
        <v>43214</v>
      </c>
      <c r="G39" s="68" t="s">
        <v>1773</v>
      </c>
      <c r="H39" s="102">
        <v>515</v>
      </c>
      <c r="I39" s="103">
        <v>3.9</v>
      </c>
      <c r="J39" s="76">
        <v>2008.5</v>
      </c>
      <c r="K39" s="68" t="s">
        <v>1825</v>
      </c>
      <c r="L39" s="69">
        <v>43214</v>
      </c>
      <c r="M39" s="69">
        <v>43136</v>
      </c>
      <c r="N39" s="69">
        <v>43347</v>
      </c>
      <c r="O39" s="68">
        <v>211</v>
      </c>
      <c r="P39" s="73">
        <v>1000</v>
      </c>
      <c r="Q39" s="110" t="s">
        <v>1826</v>
      </c>
    </row>
    <row r="40" spans="1:17" ht="25.5" x14ac:dyDescent="0.25">
      <c r="A40" s="68" t="s">
        <v>1397</v>
      </c>
      <c r="B40" s="68" t="s">
        <v>185</v>
      </c>
      <c r="C40" s="68" t="s">
        <v>1794</v>
      </c>
      <c r="D40" s="68" t="s">
        <v>1739</v>
      </c>
      <c r="E40" s="68" t="s">
        <v>5</v>
      </c>
      <c r="F40" s="69">
        <v>43304</v>
      </c>
      <c r="G40" s="68" t="s">
        <v>1773</v>
      </c>
      <c r="H40" s="102">
        <v>686.5</v>
      </c>
      <c r="I40" s="103">
        <v>3.9</v>
      </c>
      <c r="J40" s="76">
        <v>2677.35</v>
      </c>
      <c r="K40" s="68" t="s">
        <v>1917</v>
      </c>
      <c r="L40" s="69">
        <v>43306</v>
      </c>
      <c r="M40" s="69">
        <v>43328</v>
      </c>
      <c r="N40" s="69">
        <v>43332</v>
      </c>
      <c r="O40" s="68">
        <v>4</v>
      </c>
      <c r="P40" s="73">
        <v>8000</v>
      </c>
      <c r="Q40" s="111" t="s">
        <v>1776</v>
      </c>
    </row>
    <row r="41" spans="1:17" ht="25.5" x14ac:dyDescent="0.25">
      <c r="A41" s="68" t="s">
        <v>1395</v>
      </c>
      <c r="B41" s="68" t="s">
        <v>185</v>
      </c>
      <c r="C41" s="68" t="s">
        <v>1794</v>
      </c>
      <c r="D41" s="68" t="s">
        <v>1739</v>
      </c>
      <c r="E41" s="68" t="s">
        <v>5</v>
      </c>
      <c r="F41" s="69">
        <v>43304</v>
      </c>
      <c r="G41" s="68" t="s">
        <v>1773</v>
      </c>
      <c r="H41" s="102">
        <v>251.6</v>
      </c>
      <c r="I41" s="103">
        <v>3.9</v>
      </c>
      <c r="J41" s="76">
        <v>981.24</v>
      </c>
      <c r="K41" s="68" t="s">
        <v>1829</v>
      </c>
      <c r="L41" s="69">
        <v>43306</v>
      </c>
      <c r="M41" s="69">
        <v>43327</v>
      </c>
      <c r="N41" s="69">
        <v>43328</v>
      </c>
      <c r="O41" s="68">
        <v>1</v>
      </c>
      <c r="P41" s="73">
        <v>30000</v>
      </c>
      <c r="Q41" s="111" t="s">
        <v>1776</v>
      </c>
    </row>
    <row r="42" spans="1:17" x14ac:dyDescent="0.25">
      <c r="A42" s="68" t="s">
        <v>1393</v>
      </c>
      <c r="B42" s="68" t="s">
        <v>185</v>
      </c>
      <c r="C42" s="68" t="s">
        <v>1794</v>
      </c>
      <c r="D42" s="68" t="s">
        <v>1739</v>
      </c>
      <c r="E42" s="68" t="s">
        <v>5</v>
      </c>
      <c r="F42" s="69">
        <v>43304</v>
      </c>
      <c r="G42" s="68" t="s">
        <v>1773</v>
      </c>
      <c r="H42" s="102">
        <v>1275.5</v>
      </c>
      <c r="I42" s="103">
        <v>3.9</v>
      </c>
      <c r="J42" s="76">
        <v>4974.45</v>
      </c>
      <c r="K42" s="68" t="s">
        <v>1918</v>
      </c>
      <c r="L42" s="69">
        <v>43306</v>
      </c>
      <c r="M42" s="69">
        <v>43327</v>
      </c>
      <c r="N42" s="69">
        <v>43329</v>
      </c>
      <c r="O42" s="68">
        <v>2</v>
      </c>
      <c r="P42" s="73">
        <v>21000</v>
      </c>
      <c r="Q42" s="111" t="s">
        <v>1776</v>
      </c>
    </row>
    <row r="43" spans="1:17" ht="38.25" x14ac:dyDescent="0.25">
      <c r="A43" s="68" t="s">
        <v>1763</v>
      </c>
      <c r="B43" s="68" t="s">
        <v>185</v>
      </c>
      <c r="C43" s="68" t="s">
        <v>1794</v>
      </c>
      <c r="D43" s="68" t="s">
        <v>1739</v>
      </c>
      <c r="E43" s="68" t="s">
        <v>5</v>
      </c>
      <c r="F43" s="69">
        <v>43304</v>
      </c>
      <c r="G43" s="68" t="s">
        <v>1773</v>
      </c>
      <c r="H43" s="102">
        <v>662</v>
      </c>
      <c r="I43" s="103">
        <v>3.9</v>
      </c>
      <c r="J43" s="76">
        <v>2581.7999999999997</v>
      </c>
      <c r="K43" s="68" t="s">
        <v>1919</v>
      </c>
      <c r="L43" s="69">
        <v>43306</v>
      </c>
      <c r="M43" s="69">
        <v>43328</v>
      </c>
      <c r="N43" s="69">
        <v>43332</v>
      </c>
      <c r="O43" s="68">
        <v>4</v>
      </c>
      <c r="P43" s="73">
        <v>26000</v>
      </c>
      <c r="Q43" s="111" t="s">
        <v>1776</v>
      </c>
    </row>
    <row r="44" spans="1:17" x14ac:dyDescent="0.25">
      <c r="A44" s="68" t="s">
        <v>1401</v>
      </c>
      <c r="B44" s="68" t="s">
        <v>185</v>
      </c>
      <c r="C44" s="68" t="s">
        <v>1794</v>
      </c>
      <c r="D44" s="68" t="s">
        <v>1739</v>
      </c>
      <c r="E44" s="68" t="s">
        <v>5</v>
      </c>
      <c r="F44" s="69">
        <v>43304</v>
      </c>
      <c r="G44" s="68" t="s">
        <v>1773</v>
      </c>
      <c r="H44" s="102">
        <v>459.5</v>
      </c>
      <c r="I44" s="103">
        <v>3.9</v>
      </c>
      <c r="J44" s="76">
        <v>1792.05</v>
      </c>
      <c r="K44" s="68" t="s">
        <v>1920</v>
      </c>
      <c r="L44" s="69">
        <v>43306</v>
      </c>
      <c r="M44" s="69">
        <v>43328</v>
      </c>
      <c r="N44" s="69">
        <v>43329</v>
      </c>
      <c r="O44" s="68">
        <v>1</v>
      </c>
      <c r="P44" s="73">
        <v>5000</v>
      </c>
      <c r="Q44" s="111" t="s">
        <v>1776</v>
      </c>
    </row>
    <row r="45" spans="1:17" x14ac:dyDescent="0.25">
      <c r="A45" s="68" t="s">
        <v>1399</v>
      </c>
      <c r="B45" s="68" t="s">
        <v>185</v>
      </c>
      <c r="C45" s="68" t="s">
        <v>1794</v>
      </c>
      <c r="D45" s="68" t="s">
        <v>1739</v>
      </c>
      <c r="E45" s="68" t="s">
        <v>5</v>
      </c>
      <c r="F45" s="69">
        <v>43304</v>
      </c>
      <c r="G45" s="68" t="s">
        <v>1773</v>
      </c>
      <c r="H45" s="102">
        <v>661.5</v>
      </c>
      <c r="I45" s="103">
        <v>3.9</v>
      </c>
      <c r="J45" s="76">
        <v>2579.85</v>
      </c>
      <c r="K45" s="68" t="s">
        <v>1830</v>
      </c>
      <c r="L45" s="69">
        <v>43306</v>
      </c>
      <c r="M45" s="69">
        <v>43327</v>
      </c>
      <c r="N45" s="69">
        <v>43329</v>
      </c>
      <c r="O45" s="68">
        <v>2</v>
      </c>
      <c r="P45" s="73">
        <v>19000</v>
      </c>
      <c r="Q45" s="111" t="s">
        <v>1776</v>
      </c>
    </row>
    <row r="46" spans="1:17" ht="25.5" x14ac:dyDescent="0.25">
      <c r="A46" s="68" t="s">
        <v>1389</v>
      </c>
      <c r="B46" s="68" t="s">
        <v>185</v>
      </c>
      <c r="C46" s="68" t="s">
        <v>1794</v>
      </c>
      <c r="D46" s="68" t="s">
        <v>1739</v>
      </c>
      <c r="E46" s="68" t="s">
        <v>5</v>
      </c>
      <c r="F46" s="69">
        <v>43297</v>
      </c>
      <c r="G46" s="68" t="s">
        <v>1773</v>
      </c>
      <c r="H46" s="102">
        <v>3299</v>
      </c>
      <c r="I46" s="103">
        <v>3.9</v>
      </c>
      <c r="J46" s="76">
        <v>12866.1</v>
      </c>
      <c r="K46" s="68" t="s">
        <v>1921</v>
      </c>
      <c r="L46" s="69">
        <v>43311</v>
      </c>
      <c r="M46" s="69">
        <v>43322</v>
      </c>
      <c r="N46" s="69">
        <v>43326</v>
      </c>
      <c r="O46" s="68">
        <v>4</v>
      </c>
      <c r="P46" s="73">
        <v>50000</v>
      </c>
      <c r="Q46" s="111" t="s">
        <v>1776</v>
      </c>
    </row>
    <row r="47" spans="1:17" x14ac:dyDescent="0.25">
      <c r="A47" s="68" t="s">
        <v>1405</v>
      </c>
      <c r="B47" s="68" t="s">
        <v>185</v>
      </c>
      <c r="C47" s="68" t="s">
        <v>1794</v>
      </c>
      <c r="D47" s="68" t="s">
        <v>1739</v>
      </c>
      <c r="E47" s="68" t="s">
        <v>5</v>
      </c>
      <c r="F47" s="69">
        <v>43328</v>
      </c>
      <c r="G47" s="68" t="s">
        <v>1773</v>
      </c>
      <c r="H47" s="102">
        <v>609.17999999999995</v>
      </c>
      <c r="I47" s="103">
        <v>3.9</v>
      </c>
      <c r="J47" s="76">
        <v>2375.8019999999997</v>
      </c>
      <c r="K47" s="68" t="s">
        <v>1922</v>
      </c>
      <c r="L47" s="69">
        <v>43332</v>
      </c>
      <c r="M47" s="69">
        <v>43341</v>
      </c>
      <c r="N47" s="69">
        <v>43342</v>
      </c>
      <c r="O47" s="68">
        <v>1</v>
      </c>
      <c r="P47" s="73">
        <v>19000</v>
      </c>
      <c r="Q47" s="111" t="s">
        <v>1776</v>
      </c>
    </row>
    <row r="48" spans="1:17" ht="51" x14ac:dyDescent="0.25">
      <c r="A48" s="68" t="s">
        <v>1759</v>
      </c>
      <c r="B48" s="68" t="s">
        <v>787</v>
      </c>
      <c r="C48" s="68" t="s">
        <v>1834</v>
      </c>
      <c r="D48" s="68" t="s">
        <v>1739</v>
      </c>
      <c r="E48" s="68" t="s">
        <v>5</v>
      </c>
      <c r="F48" s="69">
        <v>43132</v>
      </c>
      <c r="G48" s="68" t="s">
        <v>1773</v>
      </c>
      <c r="H48" s="102">
        <v>22146.52</v>
      </c>
      <c r="I48" s="103">
        <v>3.9</v>
      </c>
      <c r="J48" s="76">
        <v>86371.428</v>
      </c>
      <c r="K48" s="68" t="s">
        <v>1925</v>
      </c>
      <c r="L48" s="69">
        <v>43174</v>
      </c>
      <c r="M48" s="69">
        <v>43177</v>
      </c>
      <c r="N48" s="69">
        <v>43210</v>
      </c>
      <c r="O48" s="68">
        <v>33</v>
      </c>
      <c r="P48" s="73">
        <v>96000</v>
      </c>
      <c r="Q48" s="111" t="s">
        <v>1776</v>
      </c>
    </row>
    <row r="49" spans="1:17" ht="25.5" x14ac:dyDescent="0.25">
      <c r="A49" s="68" t="s">
        <v>1415</v>
      </c>
      <c r="B49" s="68" t="s">
        <v>604</v>
      </c>
      <c r="C49" s="68" t="s">
        <v>1846</v>
      </c>
      <c r="D49" s="68" t="s">
        <v>1739</v>
      </c>
      <c r="E49" s="68" t="s">
        <v>5</v>
      </c>
      <c r="F49" s="69">
        <v>43075</v>
      </c>
      <c r="G49" s="68" t="s">
        <v>1773</v>
      </c>
      <c r="H49" s="102">
        <v>9</v>
      </c>
      <c r="I49" s="103">
        <v>3.9</v>
      </c>
      <c r="J49" s="76">
        <v>35.1</v>
      </c>
      <c r="K49" s="68" t="s">
        <v>1847</v>
      </c>
      <c r="L49" s="69">
        <v>43088</v>
      </c>
      <c r="M49" s="69">
        <v>43099</v>
      </c>
      <c r="N49" s="69">
        <v>43111</v>
      </c>
      <c r="O49" s="68">
        <v>12</v>
      </c>
      <c r="P49" s="68" t="s">
        <v>780</v>
      </c>
      <c r="Q49" s="111" t="s">
        <v>1776</v>
      </c>
    </row>
    <row r="50" spans="1:17" ht="38.25" x14ac:dyDescent="0.25">
      <c r="A50" s="68" t="s">
        <v>1418</v>
      </c>
      <c r="B50" s="68" t="s">
        <v>604</v>
      </c>
      <c r="C50" s="68" t="s">
        <v>1848</v>
      </c>
      <c r="D50" s="68" t="s">
        <v>1739</v>
      </c>
      <c r="E50" s="68" t="s">
        <v>5</v>
      </c>
      <c r="F50" s="69">
        <v>43159</v>
      </c>
      <c r="G50" s="68" t="s">
        <v>1773</v>
      </c>
      <c r="H50" s="102">
        <v>100</v>
      </c>
      <c r="I50" s="103">
        <v>3.9</v>
      </c>
      <c r="J50" s="76">
        <v>390</v>
      </c>
      <c r="K50" s="68" t="s">
        <v>1849</v>
      </c>
      <c r="L50" s="69">
        <v>43165</v>
      </c>
      <c r="M50" s="69">
        <v>43187</v>
      </c>
      <c r="N50" s="69">
        <v>43193</v>
      </c>
      <c r="O50" s="68">
        <v>6</v>
      </c>
      <c r="P50" s="73">
        <v>29000</v>
      </c>
      <c r="Q50" s="111" t="s">
        <v>1776</v>
      </c>
    </row>
    <row r="51" spans="1:17" ht="25.5" x14ac:dyDescent="0.25">
      <c r="A51" s="68" t="s">
        <v>1420</v>
      </c>
      <c r="B51" s="68" t="s">
        <v>604</v>
      </c>
      <c r="C51" s="68" t="s">
        <v>1846</v>
      </c>
      <c r="D51" s="68" t="s">
        <v>1739</v>
      </c>
      <c r="E51" s="68" t="s">
        <v>5</v>
      </c>
      <c r="F51" s="69">
        <v>43193</v>
      </c>
      <c r="G51" s="68" t="s">
        <v>1773</v>
      </c>
      <c r="H51" s="102">
        <v>399.5</v>
      </c>
      <c r="I51" s="103">
        <v>3.9</v>
      </c>
      <c r="J51" s="76">
        <v>1558.05</v>
      </c>
      <c r="K51" s="68" t="s">
        <v>1930</v>
      </c>
      <c r="L51" s="69">
        <v>43203</v>
      </c>
      <c r="M51" s="69">
        <v>43221</v>
      </c>
      <c r="N51" s="69">
        <v>43222</v>
      </c>
      <c r="O51" s="68">
        <v>1</v>
      </c>
      <c r="P51" s="68" t="s">
        <v>1850</v>
      </c>
      <c r="Q51" s="111" t="s">
        <v>1776</v>
      </c>
    </row>
    <row r="52" spans="1:17" ht="25.5" x14ac:dyDescent="0.25">
      <c r="A52" s="68" t="s">
        <v>1742</v>
      </c>
      <c r="B52" s="68" t="s">
        <v>604</v>
      </c>
      <c r="C52" s="68" t="s">
        <v>1852</v>
      </c>
      <c r="D52" s="68" t="s">
        <v>1739</v>
      </c>
      <c r="E52" s="68" t="s">
        <v>5</v>
      </c>
      <c r="F52" s="69">
        <v>43276</v>
      </c>
      <c r="G52" s="68" t="s">
        <v>1773</v>
      </c>
      <c r="H52" s="102">
        <v>24.2</v>
      </c>
      <c r="I52" s="103">
        <v>3.9</v>
      </c>
      <c r="J52" s="76">
        <v>94.38</v>
      </c>
      <c r="K52" s="68" t="s">
        <v>1932</v>
      </c>
      <c r="L52" s="69">
        <v>43286</v>
      </c>
      <c r="M52" s="69">
        <v>43312</v>
      </c>
      <c r="N52" s="69">
        <v>43314</v>
      </c>
      <c r="O52" s="68">
        <v>2</v>
      </c>
      <c r="P52" s="73">
        <v>1500</v>
      </c>
      <c r="Q52" s="111" t="s">
        <v>1776</v>
      </c>
    </row>
    <row r="53" spans="1:17" x14ac:dyDescent="0.25">
      <c r="A53" s="68" t="s">
        <v>1853</v>
      </c>
      <c r="B53" s="68" t="s">
        <v>604</v>
      </c>
      <c r="C53" s="68" t="s">
        <v>1854</v>
      </c>
      <c r="D53" s="68" t="s">
        <v>1739</v>
      </c>
      <c r="E53" s="68" t="s">
        <v>5</v>
      </c>
      <c r="F53" s="69">
        <v>43297</v>
      </c>
      <c r="G53" s="68" t="s">
        <v>1773</v>
      </c>
      <c r="H53" s="102">
        <v>61</v>
      </c>
      <c r="I53" s="103">
        <v>3.9</v>
      </c>
      <c r="J53" s="76">
        <v>237.9</v>
      </c>
      <c r="K53" s="68" t="s">
        <v>1933</v>
      </c>
      <c r="L53" s="69">
        <v>43304</v>
      </c>
      <c r="M53" s="69">
        <v>43363</v>
      </c>
      <c r="N53" s="69">
        <v>43369</v>
      </c>
      <c r="O53" s="68">
        <v>6</v>
      </c>
      <c r="P53" s="73">
        <v>14000</v>
      </c>
      <c r="Q53" s="111" t="s">
        <v>1776</v>
      </c>
    </row>
    <row r="54" spans="1:17" x14ac:dyDescent="0.25">
      <c r="A54" s="68" t="s">
        <v>1853</v>
      </c>
      <c r="B54" s="68" t="s">
        <v>604</v>
      </c>
      <c r="C54" s="68" t="s">
        <v>1854</v>
      </c>
      <c r="D54" s="68" t="s">
        <v>1739</v>
      </c>
      <c r="E54" s="68" t="s">
        <v>5</v>
      </c>
      <c r="F54" s="69">
        <v>43374</v>
      </c>
      <c r="G54" s="68" t="s">
        <v>1773</v>
      </c>
      <c r="H54" s="102">
        <v>28</v>
      </c>
      <c r="I54" s="103">
        <v>3.9</v>
      </c>
      <c r="J54" s="76">
        <v>109.2</v>
      </c>
      <c r="K54" s="68" t="s">
        <v>1949</v>
      </c>
      <c r="L54" s="69">
        <v>43376</v>
      </c>
      <c r="M54" s="69">
        <v>43384</v>
      </c>
      <c r="N54" s="69">
        <v>43390</v>
      </c>
      <c r="O54" s="68">
        <v>6</v>
      </c>
      <c r="P54" s="72">
        <v>31</v>
      </c>
      <c r="Q54" s="111" t="s">
        <v>1776</v>
      </c>
    </row>
    <row r="55" spans="1:17" ht="25.5" x14ac:dyDescent="0.25">
      <c r="A55" s="68" t="s">
        <v>1853</v>
      </c>
      <c r="B55" s="68" t="s">
        <v>604</v>
      </c>
      <c r="C55" s="68" t="s">
        <v>1854</v>
      </c>
      <c r="D55" s="68" t="s">
        <v>1739</v>
      </c>
      <c r="E55" s="68" t="s">
        <v>5</v>
      </c>
      <c r="F55" s="69">
        <v>43384</v>
      </c>
      <c r="G55" s="68" t="s">
        <v>1773</v>
      </c>
      <c r="H55" s="102">
        <v>28</v>
      </c>
      <c r="I55" s="103">
        <v>3.9</v>
      </c>
      <c r="J55" s="76">
        <v>109.2</v>
      </c>
      <c r="K55" s="68" t="s">
        <v>1855</v>
      </c>
      <c r="L55" s="69">
        <v>43390</v>
      </c>
      <c r="M55" s="69">
        <v>43384</v>
      </c>
      <c r="N55" s="69">
        <v>43390</v>
      </c>
      <c r="O55" s="68">
        <v>6</v>
      </c>
      <c r="P55" s="73">
        <v>26000</v>
      </c>
      <c r="Q55" s="111" t="s">
        <v>1776</v>
      </c>
    </row>
    <row r="56" spans="1:17" ht="25.5" x14ac:dyDescent="0.25">
      <c r="A56" s="68" t="s">
        <v>1762</v>
      </c>
      <c r="B56" s="68" t="s">
        <v>638</v>
      </c>
      <c r="C56" s="68" t="s">
        <v>1859</v>
      </c>
      <c r="D56" s="68" t="s">
        <v>1739</v>
      </c>
      <c r="E56" s="68" t="s">
        <v>5</v>
      </c>
      <c r="F56" s="69">
        <v>43348</v>
      </c>
      <c r="G56" s="68" t="s">
        <v>1773</v>
      </c>
      <c r="H56" s="102">
        <v>7</v>
      </c>
      <c r="I56" s="103">
        <v>3.9</v>
      </c>
      <c r="J56" s="76">
        <v>27.3</v>
      </c>
      <c r="K56" s="68" t="s">
        <v>1860</v>
      </c>
      <c r="L56" s="68" t="s">
        <v>722</v>
      </c>
      <c r="M56" s="69">
        <v>43434</v>
      </c>
      <c r="N56" s="69">
        <v>43444</v>
      </c>
      <c r="O56" s="68">
        <v>10</v>
      </c>
      <c r="P56" s="73">
        <v>4500</v>
      </c>
      <c r="Q56" s="111" t="s">
        <v>1776</v>
      </c>
    </row>
    <row r="57" spans="1:17" x14ac:dyDescent="0.25">
      <c r="A57" s="68" t="s">
        <v>1553</v>
      </c>
      <c r="B57" s="68" t="s">
        <v>788</v>
      </c>
      <c r="C57" s="68" t="s">
        <v>1861</v>
      </c>
      <c r="D57" s="68" t="s">
        <v>1739</v>
      </c>
      <c r="E57" s="68" t="s">
        <v>5</v>
      </c>
      <c r="F57" s="69">
        <v>43112</v>
      </c>
      <c r="G57" s="68" t="s">
        <v>1773</v>
      </c>
      <c r="H57" s="102">
        <v>67747.27</v>
      </c>
      <c r="I57" s="103">
        <v>3.9</v>
      </c>
      <c r="J57" s="76">
        <v>264214.353</v>
      </c>
      <c r="K57" s="68" t="s">
        <v>1778</v>
      </c>
      <c r="L57" s="69">
        <v>43115</v>
      </c>
      <c r="M57" s="69">
        <v>43143</v>
      </c>
      <c r="N57" s="69">
        <v>43151</v>
      </c>
      <c r="O57" s="68">
        <v>8</v>
      </c>
      <c r="P57" s="73">
        <v>239000</v>
      </c>
      <c r="Q57" s="111" t="s">
        <v>1776</v>
      </c>
    </row>
    <row r="58" spans="1:17" ht="25.5" x14ac:dyDescent="0.25">
      <c r="A58" s="68" t="s">
        <v>1590</v>
      </c>
      <c r="B58" s="68" t="s">
        <v>788</v>
      </c>
      <c r="C58" s="68" t="s">
        <v>1862</v>
      </c>
      <c r="D58" s="68" t="s">
        <v>1739</v>
      </c>
      <c r="E58" s="68" t="s">
        <v>5</v>
      </c>
      <c r="F58" s="69">
        <v>43262</v>
      </c>
      <c r="G58" s="68" t="s">
        <v>1773</v>
      </c>
      <c r="H58" s="102">
        <v>5</v>
      </c>
      <c r="I58" s="103">
        <v>3.9</v>
      </c>
      <c r="J58" s="76">
        <v>19.5</v>
      </c>
      <c r="K58" s="68" t="s">
        <v>1935</v>
      </c>
      <c r="L58" s="69">
        <v>43263</v>
      </c>
      <c r="M58" s="69">
        <v>43360</v>
      </c>
      <c r="N58" s="69">
        <v>43360</v>
      </c>
      <c r="O58" s="68">
        <v>0</v>
      </c>
      <c r="P58" s="73">
        <v>1000</v>
      </c>
      <c r="Q58" s="111" t="s">
        <v>1776</v>
      </c>
    </row>
    <row r="59" spans="1:17" ht="25.5" x14ac:dyDescent="0.25">
      <c r="A59" s="68" t="s">
        <v>1592</v>
      </c>
      <c r="B59" s="68" t="s">
        <v>788</v>
      </c>
      <c r="C59" s="68" t="s">
        <v>1868</v>
      </c>
      <c r="D59" s="68" t="s">
        <v>1739</v>
      </c>
      <c r="E59" s="68" t="s">
        <v>5</v>
      </c>
      <c r="F59" s="69">
        <v>43395</v>
      </c>
      <c r="G59" s="68" t="s">
        <v>1773</v>
      </c>
      <c r="H59" s="102">
        <v>20</v>
      </c>
      <c r="I59" s="103">
        <v>3.9</v>
      </c>
      <c r="J59" s="76">
        <v>78</v>
      </c>
      <c r="K59" s="68" t="s">
        <v>1823</v>
      </c>
      <c r="L59" s="68" t="s">
        <v>722</v>
      </c>
      <c r="M59" s="69">
        <v>43353</v>
      </c>
      <c r="N59" s="69">
        <v>43409</v>
      </c>
      <c r="O59" s="68">
        <v>56</v>
      </c>
      <c r="P59" s="73">
        <v>3000</v>
      </c>
      <c r="Q59" s="111" t="s">
        <v>1776</v>
      </c>
    </row>
    <row r="60" spans="1:17" ht="25.5" x14ac:dyDescent="0.25">
      <c r="A60" s="68" t="s">
        <v>1452</v>
      </c>
      <c r="B60" s="68" t="s">
        <v>58</v>
      </c>
      <c r="C60" s="68" t="s">
        <v>1869</v>
      </c>
      <c r="D60" s="68" t="s">
        <v>1739</v>
      </c>
      <c r="E60" s="68" t="s">
        <v>5</v>
      </c>
      <c r="F60" s="69">
        <v>42976</v>
      </c>
      <c r="G60" s="68" t="s">
        <v>1773</v>
      </c>
      <c r="H60" s="102">
        <v>162850</v>
      </c>
      <c r="I60" s="103">
        <v>3.9</v>
      </c>
      <c r="J60" s="76">
        <v>635115</v>
      </c>
      <c r="K60" s="68" t="s">
        <v>1870</v>
      </c>
      <c r="L60" s="68" t="s">
        <v>722</v>
      </c>
      <c r="M60" s="69">
        <v>43311</v>
      </c>
      <c r="N60" s="69">
        <v>43320</v>
      </c>
      <c r="O60" s="68">
        <v>9</v>
      </c>
      <c r="P60" s="73">
        <v>119000</v>
      </c>
      <c r="Q60" s="110" t="s">
        <v>1826</v>
      </c>
    </row>
    <row r="61" spans="1:17" x14ac:dyDescent="0.25">
      <c r="A61" s="68" t="s">
        <v>1433</v>
      </c>
      <c r="B61" s="68" t="s">
        <v>58</v>
      </c>
      <c r="C61" s="68" t="s">
        <v>1872</v>
      </c>
      <c r="D61" s="68" t="s">
        <v>1739</v>
      </c>
      <c r="E61" s="68" t="s">
        <v>5</v>
      </c>
      <c r="F61" s="69">
        <v>43061</v>
      </c>
      <c r="G61" s="68" t="s">
        <v>1773</v>
      </c>
      <c r="H61" s="102">
        <v>695</v>
      </c>
      <c r="I61" s="103">
        <v>3.9</v>
      </c>
      <c r="J61" s="76">
        <v>2710.5</v>
      </c>
      <c r="K61" s="68" t="s">
        <v>1823</v>
      </c>
      <c r="L61" s="69">
        <v>43081</v>
      </c>
      <c r="M61" s="69">
        <v>43109</v>
      </c>
      <c r="N61" s="69">
        <v>43110</v>
      </c>
      <c r="O61" s="68">
        <v>1</v>
      </c>
      <c r="P61" s="73">
        <v>18000</v>
      </c>
      <c r="Q61" s="111" t="s">
        <v>1776</v>
      </c>
    </row>
    <row r="62" spans="1:17" x14ac:dyDescent="0.25">
      <c r="A62" s="68" t="s">
        <v>1873</v>
      </c>
      <c r="B62" s="68" t="s">
        <v>58</v>
      </c>
      <c r="C62" s="68" t="s">
        <v>1874</v>
      </c>
      <c r="D62" s="68" t="s">
        <v>1739</v>
      </c>
      <c r="E62" s="68" t="s">
        <v>5</v>
      </c>
      <c r="F62" s="69">
        <v>43077</v>
      </c>
      <c r="G62" s="68" t="s">
        <v>1773</v>
      </c>
      <c r="H62" s="102">
        <v>0.05</v>
      </c>
      <c r="I62" s="103">
        <v>3.9</v>
      </c>
      <c r="J62" s="76">
        <v>0.19500000000000001</v>
      </c>
      <c r="K62" s="68" t="s">
        <v>1938</v>
      </c>
      <c r="L62" s="69">
        <v>43087</v>
      </c>
      <c r="M62" s="69">
        <v>43132</v>
      </c>
      <c r="N62" s="69">
        <v>43133</v>
      </c>
      <c r="O62" s="68">
        <v>1</v>
      </c>
      <c r="P62" s="73">
        <v>5000</v>
      </c>
      <c r="Q62" s="111" t="s">
        <v>1776</v>
      </c>
    </row>
    <row r="63" spans="1:17" ht="25.5" x14ac:dyDescent="0.25">
      <c r="A63" s="68" t="s">
        <v>1875</v>
      </c>
      <c r="B63" s="68" t="s">
        <v>58</v>
      </c>
      <c r="C63" s="68" t="s">
        <v>1876</v>
      </c>
      <c r="D63" s="68" t="s">
        <v>1739</v>
      </c>
      <c r="E63" s="68" t="s">
        <v>5</v>
      </c>
      <c r="F63" s="69">
        <v>43096</v>
      </c>
      <c r="G63" s="68" t="s">
        <v>1773</v>
      </c>
      <c r="H63" s="102">
        <v>10</v>
      </c>
      <c r="I63" s="103">
        <v>3.9</v>
      </c>
      <c r="J63" s="76">
        <v>39</v>
      </c>
      <c r="K63" s="68" t="s">
        <v>1939</v>
      </c>
      <c r="L63" s="69">
        <v>43102</v>
      </c>
      <c r="M63" s="69">
        <v>43114</v>
      </c>
      <c r="N63" s="69">
        <v>43115</v>
      </c>
      <c r="O63" s="68">
        <v>1</v>
      </c>
      <c r="P63" s="68" t="s">
        <v>1877</v>
      </c>
      <c r="Q63" s="111" t="s">
        <v>1776</v>
      </c>
    </row>
    <row r="64" spans="1:17" ht="25.5" x14ac:dyDescent="0.25">
      <c r="A64" s="68" t="s">
        <v>1455</v>
      </c>
      <c r="B64" s="68" t="s">
        <v>58</v>
      </c>
      <c r="C64" s="68" t="s">
        <v>1878</v>
      </c>
      <c r="D64" s="68" t="s">
        <v>1739</v>
      </c>
      <c r="E64" s="68" t="s">
        <v>5</v>
      </c>
      <c r="F64" s="69">
        <v>43154</v>
      </c>
      <c r="G64" s="68" t="s">
        <v>1773</v>
      </c>
      <c r="H64" s="102">
        <v>4</v>
      </c>
      <c r="I64" s="103">
        <v>3.9</v>
      </c>
      <c r="J64" s="76">
        <v>15.6</v>
      </c>
      <c r="K64" s="68" t="s">
        <v>1879</v>
      </c>
      <c r="L64" s="69">
        <v>43157</v>
      </c>
      <c r="M64" s="69">
        <v>43196</v>
      </c>
      <c r="N64" s="69">
        <v>43199</v>
      </c>
      <c r="O64" s="68">
        <v>3</v>
      </c>
      <c r="P64" s="73">
        <v>1000</v>
      </c>
      <c r="Q64" s="111" t="s">
        <v>1776</v>
      </c>
    </row>
    <row r="65" spans="1:17" ht="38.25" x14ac:dyDescent="0.25">
      <c r="A65" s="68" t="s">
        <v>1750</v>
      </c>
      <c r="B65" s="68" t="s">
        <v>58</v>
      </c>
      <c r="C65" s="68" t="s">
        <v>1878</v>
      </c>
      <c r="D65" s="68" t="s">
        <v>1739</v>
      </c>
      <c r="E65" s="68" t="s">
        <v>5</v>
      </c>
      <c r="F65" s="69">
        <v>43153</v>
      </c>
      <c r="G65" s="68" t="s">
        <v>1773</v>
      </c>
      <c r="H65" s="102">
        <v>4</v>
      </c>
      <c r="I65" s="103">
        <v>3.9</v>
      </c>
      <c r="J65" s="76">
        <v>15.6</v>
      </c>
      <c r="K65" s="68" t="s">
        <v>1880</v>
      </c>
      <c r="L65" s="69">
        <v>43175</v>
      </c>
      <c r="M65" s="69">
        <v>43196</v>
      </c>
      <c r="N65" s="69">
        <v>43199</v>
      </c>
      <c r="O65" s="68">
        <v>3</v>
      </c>
      <c r="P65" s="73">
        <v>2000</v>
      </c>
      <c r="Q65" s="111" t="s">
        <v>1776</v>
      </c>
    </row>
    <row r="66" spans="1:17" ht="25.5" x14ac:dyDescent="0.25">
      <c r="A66" s="68" t="s">
        <v>1464</v>
      </c>
      <c r="B66" s="68" t="s">
        <v>58</v>
      </c>
      <c r="C66" s="68" t="s">
        <v>1881</v>
      </c>
      <c r="D66" s="68" t="s">
        <v>1739</v>
      </c>
      <c r="E66" s="68" t="s">
        <v>5</v>
      </c>
      <c r="F66" s="69">
        <v>43153</v>
      </c>
      <c r="G66" s="68" t="s">
        <v>1773</v>
      </c>
      <c r="H66" s="102">
        <v>3.2</v>
      </c>
      <c r="I66" s="103">
        <v>3.9</v>
      </c>
      <c r="J66" s="76">
        <v>12.48</v>
      </c>
      <c r="K66" s="68" t="s">
        <v>1882</v>
      </c>
      <c r="L66" s="69">
        <v>43159</v>
      </c>
      <c r="M66" s="69">
        <v>43235</v>
      </c>
      <c r="N66" s="69">
        <v>43236</v>
      </c>
      <c r="O66" s="68">
        <v>1</v>
      </c>
      <c r="P66" s="68" t="s">
        <v>1818</v>
      </c>
      <c r="Q66" s="111" t="s">
        <v>1776</v>
      </c>
    </row>
    <row r="67" spans="1:17" ht="51" x14ac:dyDescent="0.25">
      <c r="A67" s="68" t="s">
        <v>1457</v>
      </c>
      <c r="B67" s="68" t="s">
        <v>58</v>
      </c>
      <c r="C67" s="68" t="s">
        <v>1883</v>
      </c>
      <c r="D67" s="68" t="s">
        <v>1739</v>
      </c>
      <c r="E67" s="68" t="s">
        <v>5</v>
      </c>
      <c r="F67" s="69">
        <v>43175</v>
      </c>
      <c r="G67" s="68" t="s">
        <v>1773</v>
      </c>
      <c r="H67" s="102">
        <v>3</v>
      </c>
      <c r="I67" s="103">
        <v>3.9</v>
      </c>
      <c r="J67" s="76">
        <v>11.7</v>
      </c>
      <c r="K67" s="68" t="s">
        <v>1940</v>
      </c>
      <c r="L67" s="69">
        <v>43179</v>
      </c>
      <c r="M67" s="69">
        <v>43205</v>
      </c>
      <c r="N67" s="69">
        <v>43207</v>
      </c>
      <c r="O67" s="68">
        <v>2</v>
      </c>
      <c r="P67" s="73">
        <v>3000</v>
      </c>
      <c r="Q67" s="111" t="s">
        <v>1776</v>
      </c>
    </row>
    <row r="68" spans="1:17" ht="25.5" x14ac:dyDescent="0.25">
      <c r="A68" s="68" t="s">
        <v>1454</v>
      </c>
      <c r="B68" s="68" t="s">
        <v>58</v>
      </c>
      <c r="C68" s="68" t="s">
        <v>1884</v>
      </c>
      <c r="D68" s="68" t="s">
        <v>1739</v>
      </c>
      <c r="E68" s="68" t="s">
        <v>5</v>
      </c>
      <c r="F68" s="69">
        <v>43178</v>
      </c>
      <c r="G68" s="68" t="s">
        <v>1773</v>
      </c>
      <c r="H68" s="102">
        <v>5760</v>
      </c>
      <c r="I68" s="103">
        <v>3.9</v>
      </c>
      <c r="J68" s="76">
        <v>22464</v>
      </c>
      <c r="K68" s="68" t="s">
        <v>1941</v>
      </c>
      <c r="L68" s="69">
        <v>43179</v>
      </c>
      <c r="M68" s="69">
        <v>43187</v>
      </c>
      <c r="N68" s="69">
        <v>43188</v>
      </c>
      <c r="O68" s="68">
        <v>1</v>
      </c>
      <c r="P68" s="73">
        <v>14000</v>
      </c>
      <c r="Q68" s="111" t="s">
        <v>1776</v>
      </c>
    </row>
    <row r="69" spans="1:17" ht="25.5" x14ac:dyDescent="0.25">
      <c r="A69" s="68" t="s">
        <v>1462</v>
      </c>
      <c r="B69" s="68" t="s">
        <v>58</v>
      </c>
      <c r="C69" s="68" t="s">
        <v>1885</v>
      </c>
      <c r="D69" s="68" t="s">
        <v>1739</v>
      </c>
      <c r="E69" s="68" t="s">
        <v>5</v>
      </c>
      <c r="F69" s="69">
        <v>43195</v>
      </c>
      <c r="G69" s="68" t="s">
        <v>1773</v>
      </c>
      <c r="H69" s="102">
        <v>10</v>
      </c>
      <c r="I69" s="103">
        <v>3.9</v>
      </c>
      <c r="J69" s="76">
        <v>39</v>
      </c>
      <c r="K69" s="68" t="s">
        <v>1942</v>
      </c>
      <c r="L69" s="69">
        <v>43209</v>
      </c>
      <c r="M69" s="69">
        <v>43220</v>
      </c>
      <c r="N69" s="69">
        <v>43223</v>
      </c>
      <c r="O69" s="68">
        <v>3</v>
      </c>
      <c r="P69" s="73">
        <v>38000</v>
      </c>
      <c r="Q69" s="111" t="s">
        <v>1776</v>
      </c>
    </row>
    <row r="70" spans="1:17" ht="38.25" x14ac:dyDescent="0.25">
      <c r="A70" s="68" t="s">
        <v>1472</v>
      </c>
      <c r="B70" s="68" t="s">
        <v>58</v>
      </c>
      <c r="C70" s="68" t="s">
        <v>1885</v>
      </c>
      <c r="D70" s="68" t="s">
        <v>1739</v>
      </c>
      <c r="E70" s="68" t="s">
        <v>5</v>
      </c>
      <c r="F70" s="69">
        <v>43248</v>
      </c>
      <c r="G70" s="68" t="s">
        <v>1773</v>
      </c>
      <c r="H70" s="102">
        <v>695</v>
      </c>
      <c r="I70" s="103">
        <v>3.9</v>
      </c>
      <c r="J70" s="76">
        <v>2710.5</v>
      </c>
      <c r="K70" s="68" t="s">
        <v>1943</v>
      </c>
      <c r="L70" s="69">
        <v>43256</v>
      </c>
      <c r="M70" s="69">
        <v>43268</v>
      </c>
      <c r="N70" s="69">
        <v>43272</v>
      </c>
      <c r="O70" s="68">
        <v>4</v>
      </c>
      <c r="P70" s="73">
        <v>17000</v>
      </c>
      <c r="Q70" s="111" t="s">
        <v>1776</v>
      </c>
    </row>
    <row r="71" spans="1:17" ht="25.5" x14ac:dyDescent="0.25">
      <c r="A71" s="68" t="s">
        <v>1569</v>
      </c>
      <c r="B71" s="68" t="s">
        <v>58</v>
      </c>
      <c r="C71" s="68" t="s">
        <v>1886</v>
      </c>
      <c r="D71" s="68" t="s">
        <v>1739</v>
      </c>
      <c r="E71" s="68" t="s">
        <v>5</v>
      </c>
      <c r="F71" s="69">
        <v>43332</v>
      </c>
      <c r="G71" s="68" t="s">
        <v>1773</v>
      </c>
      <c r="H71" s="102">
        <v>10</v>
      </c>
      <c r="I71" s="103">
        <v>3.9</v>
      </c>
      <c r="J71" s="76">
        <v>39</v>
      </c>
      <c r="K71" s="68" t="s">
        <v>1887</v>
      </c>
      <c r="L71" s="69">
        <v>43397</v>
      </c>
      <c r="M71" s="69">
        <v>43411</v>
      </c>
      <c r="N71" s="69">
        <v>43412</v>
      </c>
      <c r="O71" s="68">
        <v>1</v>
      </c>
      <c r="P71" s="73">
        <v>1000</v>
      </c>
      <c r="Q71" s="111" t="s">
        <v>1776</v>
      </c>
    </row>
    <row r="72" spans="1:17" ht="25.5" x14ac:dyDescent="0.25">
      <c r="A72" s="68" t="s">
        <v>1571</v>
      </c>
      <c r="B72" s="68" t="s">
        <v>58</v>
      </c>
      <c r="C72" s="68" t="s">
        <v>1878</v>
      </c>
      <c r="D72" s="68" t="s">
        <v>1739</v>
      </c>
      <c r="E72" s="68" t="s">
        <v>5</v>
      </c>
      <c r="F72" s="69">
        <v>43346</v>
      </c>
      <c r="G72" s="68" t="s">
        <v>1773</v>
      </c>
      <c r="H72" s="102">
        <v>16.399999999999999</v>
      </c>
      <c r="I72" s="103">
        <v>3.9</v>
      </c>
      <c r="J72" s="76">
        <v>63.959999999999994</v>
      </c>
      <c r="K72" s="68" t="s">
        <v>1944</v>
      </c>
      <c r="L72" s="69">
        <v>43361</v>
      </c>
      <c r="M72" s="69">
        <v>43398</v>
      </c>
      <c r="N72" s="69">
        <v>43403</v>
      </c>
      <c r="O72" s="68">
        <v>5</v>
      </c>
      <c r="P72" s="73">
        <v>11340</v>
      </c>
      <c r="Q72" s="111" t="s">
        <v>1776</v>
      </c>
    </row>
    <row r="73" spans="1:17" ht="25.5" x14ac:dyDescent="0.25">
      <c r="A73" s="68" t="s">
        <v>1751</v>
      </c>
      <c r="B73" s="68" t="s">
        <v>58</v>
      </c>
      <c r="C73" s="68" t="s">
        <v>1888</v>
      </c>
      <c r="D73" s="68" t="s">
        <v>1739</v>
      </c>
      <c r="E73" s="68" t="s">
        <v>5</v>
      </c>
      <c r="F73" s="69">
        <v>43363</v>
      </c>
      <c r="G73" s="68" t="s">
        <v>1773</v>
      </c>
      <c r="H73" s="102">
        <v>607</v>
      </c>
      <c r="I73" s="103">
        <v>3.9</v>
      </c>
      <c r="J73" s="76">
        <v>2367.2999999999997</v>
      </c>
      <c r="K73" s="68" t="s">
        <v>1945</v>
      </c>
      <c r="L73" s="69">
        <v>43367</v>
      </c>
      <c r="M73" s="69">
        <v>43374</v>
      </c>
      <c r="N73" s="69">
        <v>43374</v>
      </c>
      <c r="O73" s="68">
        <v>0</v>
      </c>
      <c r="P73" s="73">
        <v>5000</v>
      </c>
      <c r="Q73" s="111" t="s">
        <v>1776</v>
      </c>
    </row>
    <row r="74" spans="1:17" x14ac:dyDescent="0.25">
      <c r="A74" s="68" t="s">
        <v>1573</v>
      </c>
      <c r="B74" s="68" t="s">
        <v>58</v>
      </c>
      <c r="C74" s="68" t="s">
        <v>1889</v>
      </c>
      <c r="D74" s="68" t="s">
        <v>1739</v>
      </c>
      <c r="E74" s="68" t="s">
        <v>5</v>
      </c>
      <c r="F74" s="69">
        <v>43377</v>
      </c>
      <c r="G74" s="68" t="s">
        <v>1773</v>
      </c>
      <c r="H74" s="102">
        <v>2040</v>
      </c>
      <c r="I74" s="103">
        <v>3.9</v>
      </c>
      <c r="J74" s="76">
        <v>7956</v>
      </c>
      <c r="K74" s="68" t="s">
        <v>1890</v>
      </c>
      <c r="L74" s="69">
        <v>43381</v>
      </c>
      <c r="M74" s="69">
        <v>43398</v>
      </c>
      <c r="N74" s="69">
        <v>43399</v>
      </c>
      <c r="O74" s="68">
        <v>1</v>
      </c>
      <c r="P74" s="73">
        <v>25400</v>
      </c>
      <c r="Q74" s="111" t="s">
        <v>1776</v>
      </c>
    </row>
    <row r="75" spans="1:17" ht="25.5" x14ac:dyDescent="0.25">
      <c r="A75" s="68" t="s">
        <v>1350</v>
      </c>
      <c r="B75" s="68" t="s">
        <v>1270</v>
      </c>
      <c r="C75" s="68" t="s">
        <v>1892</v>
      </c>
      <c r="D75" s="68" t="s">
        <v>1739</v>
      </c>
      <c r="E75" s="68" t="s">
        <v>5</v>
      </c>
      <c r="F75" s="69">
        <v>43109</v>
      </c>
      <c r="G75" s="68" t="s">
        <v>1773</v>
      </c>
      <c r="H75" s="102">
        <v>32.5</v>
      </c>
      <c r="I75" s="103">
        <v>3.9</v>
      </c>
      <c r="J75" s="76">
        <v>126.75</v>
      </c>
      <c r="K75" s="68" t="s">
        <v>1893</v>
      </c>
      <c r="L75" s="68" t="s">
        <v>722</v>
      </c>
      <c r="M75" s="69">
        <v>43157</v>
      </c>
      <c r="N75" s="69">
        <v>43161</v>
      </c>
      <c r="O75" s="68">
        <v>4</v>
      </c>
      <c r="P75" s="73">
        <v>27200</v>
      </c>
      <c r="Q75" s="111" t="s">
        <v>1776</v>
      </c>
    </row>
    <row r="76" spans="1:17" x14ac:dyDescent="0.25">
      <c r="A76" s="68" t="s">
        <v>1894</v>
      </c>
      <c r="B76" s="68" t="s">
        <v>1270</v>
      </c>
      <c r="C76" s="68" t="s">
        <v>1784</v>
      </c>
      <c r="D76" s="68" t="s">
        <v>1739</v>
      </c>
      <c r="E76" s="68" t="s">
        <v>5</v>
      </c>
      <c r="F76" s="69">
        <v>43389</v>
      </c>
      <c r="G76" s="68" t="s">
        <v>1773</v>
      </c>
      <c r="H76" s="102">
        <v>10151.08</v>
      </c>
      <c r="I76" s="103">
        <v>3.9</v>
      </c>
      <c r="J76" s="76">
        <v>39589.212</v>
      </c>
      <c r="K76" s="68"/>
      <c r="L76" s="69">
        <v>43409</v>
      </c>
      <c r="M76" s="69">
        <v>43451</v>
      </c>
      <c r="N76" s="69">
        <v>43462</v>
      </c>
      <c r="O76" s="68">
        <v>11</v>
      </c>
      <c r="P76" s="73">
        <v>25000</v>
      </c>
      <c r="Q76" s="111" t="s">
        <v>1776</v>
      </c>
    </row>
    <row r="77" spans="1:17" ht="25.5" x14ac:dyDescent="0.25">
      <c r="A77" s="68" t="s">
        <v>1353</v>
      </c>
      <c r="B77" s="68" t="s">
        <v>1270</v>
      </c>
      <c r="C77" s="68" t="s">
        <v>1892</v>
      </c>
      <c r="D77" s="68" t="s">
        <v>1739</v>
      </c>
      <c r="E77" s="68" t="s">
        <v>5</v>
      </c>
      <c r="F77" s="69">
        <v>43276</v>
      </c>
      <c r="G77" s="68" t="s">
        <v>1773</v>
      </c>
      <c r="H77" s="102">
        <v>49</v>
      </c>
      <c r="I77" s="103">
        <v>3.9</v>
      </c>
      <c r="J77" s="76">
        <v>191.1</v>
      </c>
      <c r="K77" s="68" t="s">
        <v>1893</v>
      </c>
      <c r="L77" s="69">
        <v>43277</v>
      </c>
      <c r="M77" s="69">
        <v>43290</v>
      </c>
      <c r="N77" s="69">
        <v>43292</v>
      </c>
      <c r="O77" s="68">
        <v>2</v>
      </c>
      <c r="P77" s="73">
        <v>27200</v>
      </c>
      <c r="Q77" s="111" t="s">
        <v>1776</v>
      </c>
    </row>
    <row r="78" spans="1:17" x14ac:dyDescent="0.25">
      <c r="A78" s="68" t="s">
        <v>1757</v>
      </c>
      <c r="B78" s="68" t="s">
        <v>1270</v>
      </c>
      <c r="C78" s="68" t="s">
        <v>1895</v>
      </c>
      <c r="D78" s="68" t="s">
        <v>1739</v>
      </c>
      <c r="E78" s="68" t="s">
        <v>5</v>
      </c>
      <c r="F78" s="69">
        <v>43329</v>
      </c>
      <c r="G78" s="68" t="s">
        <v>1773</v>
      </c>
      <c r="H78" s="102">
        <v>12.5</v>
      </c>
      <c r="I78" s="103">
        <v>3.9</v>
      </c>
      <c r="J78" s="76">
        <v>48.75</v>
      </c>
      <c r="K78" s="68" t="s">
        <v>1823</v>
      </c>
      <c r="L78" s="69">
        <v>43332</v>
      </c>
      <c r="M78" s="69">
        <v>43362</v>
      </c>
      <c r="N78" s="69">
        <v>43371</v>
      </c>
      <c r="O78" s="68">
        <v>9</v>
      </c>
      <c r="P78" s="68" t="s">
        <v>1781</v>
      </c>
      <c r="Q78" s="111" t="s">
        <v>1776</v>
      </c>
    </row>
    <row r="79" spans="1:17" ht="51" x14ac:dyDescent="0.25">
      <c r="A79" s="68" t="s">
        <v>1557</v>
      </c>
      <c r="B79" s="68" t="s">
        <v>1270</v>
      </c>
      <c r="C79" s="68" t="s">
        <v>1896</v>
      </c>
      <c r="D79" s="68" t="s">
        <v>1739</v>
      </c>
      <c r="E79" s="68" t="s">
        <v>5</v>
      </c>
      <c r="F79" s="69">
        <v>43354</v>
      </c>
      <c r="G79" s="68" t="s">
        <v>1773</v>
      </c>
      <c r="H79" s="102">
        <v>50</v>
      </c>
      <c r="I79" s="103">
        <v>3.9</v>
      </c>
      <c r="J79" s="76">
        <v>195</v>
      </c>
      <c r="K79" s="68" t="s">
        <v>1897</v>
      </c>
      <c r="L79" s="69">
        <v>43367</v>
      </c>
      <c r="M79" s="69">
        <v>43376</v>
      </c>
      <c r="N79" s="69">
        <v>43392</v>
      </c>
      <c r="O79" s="68">
        <v>16</v>
      </c>
      <c r="P79" s="73">
        <v>29000</v>
      </c>
      <c r="Q79" s="111" t="s">
        <v>1776</v>
      </c>
    </row>
    <row r="80" spans="1:17" ht="38.25" x14ac:dyDescent="0.25">
      <c r="A80" s="68" t="s">
        <v>1758</v>
      </c>
      <c r="B80" s="68" t="s">
        <v>1270</v>
      </c>
      <c r="C80" s="68" t="s">
        <v>1898</v>
      </c>
      <c r="D80" s="68" t="s">
        <v>1739</v>
      </c>
      <c r="E80" s="68" t="s">
        <v>5</v>
      </c>
      <c r="F80" s="69">
        <v>43382</v>
      </c>
      <c r="G80" s="68" t="s">
        <v>1773</v>
      </c>
      <c r="H80" s="102">
        <v>94</v>
      </c>
      <c r="I80" s="103">
        <v>3.9</v>
      </c>
      <c r="J80" s="76">
        <v>366.59999999999997</v>
      </c>
      <c r="K80" s="68" t="s">
        <v>1947</v>
      </c>
      <c r="L80" s="69">
        <v>43391</v>
      </c>
      <c r="M80" s="69">
        <v>43425</v>
      </c>
      <c r="N80" s="69">
        <v>43426</v>
      </c>
      <c r="O80" s="68">
        <v>1</v>
      </c>
      <c r="P80" s="73">
        <v>13000</v>
      </c>
      <c r="Q80" s="111" t="s">
        <v>1776</v>
      </c>
    </row>
    <row r="81" spans="1:17" x14ac:dyDescent="0.25">
      <c r="A81" s="68" t="s">
        <v>1499</v>
      </c>
      <c r="B81" s="68" t="s">
        <v>112</v>
      </c>
      <c r="C81" s="68" t="s">
        <v>1792</v>
      </c>
      <c r="D81" s="68" t="s">
        <v>1739</v>
      </c>
      <c r="E81" s="68" t="s">
        <v>5</v>
      </c>
      <c r="F81" s="69">
        <v>43132</v>
      </c>
      <c r="G81" s="68" t="s">
        <v>1773</v>
      </c>
      <c r="H81" s="102">
        <v>1192.48</v>
      </c>
      <c r="I81" s="103">
        <v>3.9</v>
      </c>
      <c r="J81" s="76">
        <v>4650.6719999999996</v>
      </c>
      <c r="K81" s="68" t="s">
        <v>1793</v>
      </c>
      <c r="L81" s="69">
        <v>43136</v>
      </c>
      <c r="M81" s="69">
        <v>43148</v>
      </c>
      <c r="N81" s="69">
        <v>43161</v>
      </c>
      <c r="O81" s="68">
        <v>13</v>
      </c>
      <c r="P81" s="73">
        <v>16000</v>
      </c>
      <c r="Q81" s="111" t="s">
        <v>1776</v>
      </c>
    </row>
    <row r="82" spans="1:17" ht="38.25" x14ac:dyDescent="0.25">
      <c r="A82" s="68" t="s">
        <v>1542</v>
      </c>
      <c r="B82" s="68" t="s">
        <v>1764</v>
      </c>
      <c r="C82" s="68" t="s">
        <v>1900</v>
      </c>
      <c r="D82" s="68" t="s">
        <v>1739</v>
      </c>
      <c r="E82" s="68" t="s">
        <v>5</v>
      </c>
      <c r="F82" s="69">
        <v>43257</v>
      </c>
      <c r="G82" s="68" t="s">
        <v>1773</v>
      </c>
      <c r="H82" s="102">
        <v>8017.8</v>
      </c>
      <c r="I82" s="103">
        <v>3.9</v>
      </c>
      <c r="J82" s="76">
        <v>31269.42</v>
      </c>
      <c r="K82" s="68" t="s">
        <v>2299</v>
      </c>
      <c r="L82" s="69">
        <v>43262</v>
      </c>
      <c r="M82" s="69">
        <v>43302</v>
      </c>
      <c r="N82" s="69">
        <v>43304</v>
      </c>
      <c r="O82" s="68">
        <v>2</v>
      </c>
      <c r="P82" s="73">
        <v>43000</v>
      </c>
      <c r="Q82" s="111" t="s">
        <v>1776</v>
      </c>
    </row>
    <row r="83" spans="1:17" x14ac:dyDescent="0.25">
      <c r="A83" s="68" t="s">
        <v>1756</v>
      </c>
      <c r="B83" s="68" t="s">
        <v>1764</v>
      </c>
      <c r="C83" s="68" t="s">
        <v>1904</v>
      </c>
      <c r="D83" s="68" t="s">
        <v>1739</v>
      </c>
      <c r="E83" s="68" t="s">
        <v>5</v>
      </c>
      <c r="F83" s="69">
        <v>43203</v>
      </c>
      <c r="G83" s="68" t="s">
        <v>1773</v>
      </c>
      <c r="H83" s="102">
        <v>207.2</v>
      </c>
      <c r="I83" s="103">
        <v>3.9</v>
      </c>
      <c r="J83" s="76">
        <v>808.07999999999993</v>
      </c>
      <c r="K83" s="68" t="s">
        <v>1905</v>
      </c>
      <c r="L83" s="69">
        <v>43207</v>
      </c>
      <c r="M83" s="69">
        <v>43230</v>
      </c>
      <c r="N83" s="69">
        <v>43249</v>
      </c>
      <c r="O83" s="68">
        <v>19</v>
      </c>
      <c r="P83" s="73">
        <v>10500</v>
      </c>
      <c r="Q83" s="111" t="s">
        <v>1776</v>
      </c>
    </row>
    <row r="84" spans="1:17" x14ac:dyDescent="0.25">
      <c r="A84" s="14" t="s">
        <v>729</v>
      </c>
      <c r="B84" s="14">
        <v>82</v>
      </c>
      <c r="C84" s="172"/>
      <c r="D84" s="172"/>
      <c r="E84" s="172"/>
      <c r="F84" s="172"/>
      <c r="G84" s="173"/>
      <c r="H84" s="174"/>
      <c r="I84" s="174"/>
      <c r="J84" s="16">
        <f>SUM(J2:J83)</f>
        <v>3291050.0609999998</v>
      </c>
      <c r="K84" s="174"/>
      <c r="L84" s="174"/>
      <c r="M84" s="174"/>
      <c r="N84" s="174"/>
      <c r="O84" s="177">
        <f>AVERAGE(O2:O83)</f>
        <v>8.8902439024390247</v>
      </c>
      <c r="P84" s="174"/>
      <c r="Q84" s="174"/>
    </row>
    <row r="85" spans="1:17" ht="63.75" x14ac:dyDescent="0.25">
      <c r="A85" s="6" t="s">
        <v>2301</v>
      </c>
    </row>
  </sheetData>
  <autoFilter ref="A1:Q85" xr:uid="{205697F8-2952-43AA-B497-4235FA8C0FB5}"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9"/>
  <sheetViews>
    <sheetView workbookViewId="0">
      <selection activeCell="M11" sqref="M11"/>
    </sheetView>
  </sheetViews>
  <sheetFormatPr defaultColWidth="23.28515625" defaultRowHeight="15" x14ac:dyDescent="0.25"/>
  <cols>
    <col min="1" max="1" width="19.7109375" bestFit="1" customWidth="1"/>
    <col min="2" max="2" width="17.85546875" bestFit="1" customWidth="1"/>
    <col min="3" max="3" width="21.5703125" bestFit="1" customWidth="1"/>
    <col min="4" max="4" width="17.7109375" bestFit="1" customWidth="1"/>
    <col min="5" max="5" width="9.7109375" bestFit="1" customWidth="1"/>
    <col min="6" max="6" width="15.85546875" bestFit="1" customWidth="1"/>
    <col min="7" max="7" width="12.42578125" bestFit="1" customWidth="1"/>
    <col min="8" max="9" width="14.42578125" bestFit="1" customWidth="1"/>
    <col min="10" max="10" width="14.7109375" customWidth="1"/>
    <col min="11" max="11" width="17.5703125" bestFit="1" customWidth="1"/>
  </cols>
  <sheetData>
    <row r="1" spans="1:11" ht="18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ht="16.5" x14ac:dyDescent="0.25">
      <c r="A2" s="124" t="s">
        <v>32</v>
      </c>
      <c r="B2" s="125" t="s">
        <v>33</v>
      </c>
      <c r="C2" s="126" t="s">
        <v>1958</v>
      </c>
      <c r="D2" s="125" t="s">
        <v>1959</v>
      </c>
      <c r="E2" s="127">
        <v>3.3010000000000002</v>
      </c>
      <c r="F2" s="125" t="s">
        <v>34</v>
      </c>
      <c r="G2" s="125" t="s">
        <v>35</v>
      </c>
      <c r="H2" s="125" t="s">
        <v>36</v>
      </c>
      <c r="I2" s="123">
        <v>2706.82</v>
      </c>
      <c r="J2" s="124" t="s">
        <v>1960</v>
      </c>
      <c r="K2" s="124" t="s">
        <v>6</v>
      </c>
    </row>
    <row r="3" spans="1:11" ht="16.5" x14ac:dyDescent="0.25">
      <c r="A3" s="124" t="s">
        <v>43</v>
      </c>
      <c r="B3" s="125" t="s">
        <v>33</v>
      </c>
      <c r="C3" s="126" t="s">
        <v>1962</v>
      </c>
      <c r="D3" s="125" t="s">
        <v>1963</v>
      </c>
      <c r="E3" s="127">
        <v>3.8570000000000002</v>
      </c>
      <c r="F3" s="125" t="s">
        <v>44</v>
      </c>
      <c r="G3" s="125" t="s">
        <v>45</v>
      </c>
      <c r="H3" s="125" t="s">
        <v>46</v>
      </c>
      <c r="I3" s="123">
        <v>1774.22</v>
      </c>
      <c r="J3" s="124" t="s">
        <v>1960</v>
      </c>
      <c r="K3" s="124" t="s">
        <v>6</v>
      </c>
    </row>
    <row r="4" spans="1:11" ht="16.5" x14ac:dyDescent="0.25">
      <c r="A4" s="124" t="s">
        <v>47</v>
      </c>
      <c r="B4" s="125" t="s">
        <v>33</v>
      </c>
      <c r="C4" s="126" t="s">
        <v>1969</v>
      </c>
      <c r="D4" s="125" t="s">
        <v>1970</v>
      </c>
      <c r="E4" s="127">
        <v>4.03</v>
      </c>
      <c r="F4" s="125" t="s">
        <v>48</v>
      </c>
      <c r="G4" s="125" t="s">
        <v>49</v>
      </c>
      <c r="H4" s="125" t="s">
        <v>50</v>
      </c>
      <c r="I4" s="123">
        <v>1712.75</v>
      </c>
      <c r="J4" s="124" t="s">
        <v>1960</v>
      </c>
      <c r="K4" s="124" t="s">
        <v>6</v>
      </c>
    </row>
    <row r="5" spans="1:11" ht="16.5" x14ac:dyDescent="0.25">
      <c r="A5" s="124" t="s">
        <v>106</v>
      </c>
      <c r="B5" s="125" t="s">
        <v>33</v>
      </c>
      <c r="C5" s="126" t="s">
        <v>1990</v>
      </c>
      <c r="D5" s="125" t="s">
        <v>1991</v>
      </c>
      <c r="E5" s="127">
        <v>4.4050000000000002</v>
      </c>
      <c r="F5" s="125" t="s">
        <v>107</v>
      </c>
      <c r="G5" s="125" t="s">
        <v>108</v>
      </c>
      <c r="H5" s="156">
        <v>43278</v>
      </c>
      <c r="I5" s="123">
        <v>72544.75</v>
      </c>
      <c r="J5" s="124" t="s">
        <v>1960</v>
      </c>
      <c r="K5" s="124" t="s">
        <v>5</v>
      </c>
    </row>
    <row r="6" spans="1:11" x14ac:dyDescent="0.25">
      <c r="A6" s="124" t="s">
        <v>109</v>
      </c>
      <c r="B6" s="125" t="s">
        <v>33</v>
      </c>
      <c r="C6" s="126" t="s">
        <v>1992</v>
      </c>
      <c r="D6" s="125" t="s">
        <v>1993</v>
      </c>
      <c r="E6" s="127">
        <v>3.4462999999999999</v>
      </c>
      <c r="F6" s="125" t="s">
        <v>69</v>
      </c>
      <c r="G6" s="125" t="s">
        <v>110</v>
      </c>
      <c r="H6" s="125" t="s">
        <v>69</v>
      </c>
      <c r="I6" s="123">
        <v>2670.81</v>
      </c>
      <c r="J6" s="124" t="s">
        <v>1960</v>
      </c>
      <c r="K6" s="124" t="s">
        <v>6</v>
      </c>
    </row>
    <row r="7" spans="1:11" ht="16.5" x14ac:dyDescent="0.25">
      <c r="A7" s="124" t="s">
        <v>116</v>
      </c>
      <c r="B7" s="125" t="s">
        <v>33</v>
      </c>
      <c r="C7" s="126" t="s">
        <v>1969</v>
      </c>
      <c r="D7" s="125" t="s">
        <v>1996</v>
      </c>
      <c r="E7" s="127">
        <v>4.2655000000000003</v>
      </c>
      <c r="F7" s="125" t="s">
        <v>117</v>
      </c>
      <c r="G7" s="125" t="s">
        <v>118</v>
      </c>
      <c r="H7" s="125" t="s">
        <v>119</v>
      </c>
      <c r="I7" s="123">
        <v>2494.5</v>
      </c>
      <c r="J7" s="124" t="s">
        <v>1960</v>
      </c>
      <c r="K7" s="124" t="s">
        <v>6</v>
      </c>
    </row>
    <row r="8" spans="1:11" x14ac:dyDescent="0.25">
      <c r="A8" s="13" t="s">
        <v>29</v>
      </c>
      <c r="B8" s="13">
        <v>6</v>
      </c>
      <c r="C8" s="13"/>
      <c r="D8" s="13"/>
      <c r="E8" s="13"/>
      <c r="F8" s="94"/>
      <c r="G8" s="49"/>
      <c r="H8" s="21"/>
      <c r="I8" s="22">
        <f>SUM(I2:I7)</f>
        <v>83903.849999999991</v>
      </c>
      <c r="J8" s="22"/>
      <c r="K8" s="13"/>
    </row>
    <row r="11" spans="1:11" x14ac:dyDescent="0.25">
      <c r="B11" s="213" t="s">
        <v>30</v>
      </c>
      <c r="C11" s="214"/>
      <c r="D11" s="214"/>
      <c r="E11" s="214"/>
      <c r="F11" s="214"/>
      <c r="G11" s="214"/>
      <c r="H11" s="215"/>
    </row>
    <row r="12" spans="1:11" ht="30" x14ac:dyDescent="0.25">
      <c r="B12" s="23" t="s">
        <v>8</v>
      </c>
      <c r="C12" s="23" t="s">
        <v>18</v>
      </c>
      <c r="D12" s="24" t="s">
        <v>10</v>
      </c>
      <c r="E12" s="23" t="s">
        <v>6</v>
      </c>
      <c r="F12" s="25" t="s">
        <v>3</v>
      </c>
      <c r="G12" s="50" t="s">
        <v>31</v>
      </c>
      <c r="H12" s="5" t="s">
        <v>5</v>
      </c>
    </row>
    <row r="13" spans="1:11" x14ac:dyDescent="0.25">
      <c r="B13" s="26" t="s">
        <v>2</v>
      </c>
      <c r="C13" s="27">
        <v>0</v>
      </c>
      <c r="D13" s="27">
        <v>0</v>
      </c>
      <c r="E13" s="27">
        <v>0</v>
      </c>
      <c r="F13" s="28">
        <v>0</v>
      </c>
      <c r="G13" s="29">
        <v>0</v>
      </c>
      <c r="H13" s="8">
        <v>0</v>
      </c>
    </row>
    <row r="14" spans="1:11" x14ac:dyDescent="0.25">
      <c r="B14" s="26" t="s">
        <v>12</v>
      </c>
      <c r="C14" s="27">
        <v>0</v>
      </c>
      <c r="D14" s="27">
        <v>0</v>
      </c>
      <c r="E14" s="27">
        <v>6</v>
      </c>
      <c r="F14" s="28">
        <v>0</v>
      </c>
      <c r="G14" s="29">
        <v>83903.85</v>
      </c>
      <c r="H14" s="8">
        <v>0</v>
      </c>
    </row>
    <row r="15" spans="1:11" x14ac:dyDescent="0.25">
      <c r="B15" s="26" t="s">
        <v>13</v>
      </c>
      <c r="C15" s="27">
        <v>0</v>
      </c>
      <c r="D15" s="27">
        <v>0</v>
      </c>
      <c r="E15" s="27">
        <v>0</v>
      </c>
      <c r="F15" s="28">
        <v>0</v>
      </c>
      <c r="G15" s="29">
        <v>0</v>
      </c>
      <c r="H15" s="8">
        <v>0</v>
      </c>
    </row>
    <row r="16" spans="1:11" x14ac:dyDescent="0.25">
      <c r="B16" s="26" t="s">
        <v>14</v>
      </c>
      <c r="C16" s="27">
        <v>0</v>
      </c>
      <c r="D16" s="27">
        <v>0</v>
      </c>
      <c r="E16" s="27">
        <v>0</v>
      </c>
      <c r="F16" s="28">
        <v>0</v>
      </c>
      <c r="G16" s="29">
        <v>0</v>
      </c>
      <c r="H16" s="8">
        <v>0</v>
      </c>
    </row>
    <row r="17" spans="2:8" x14ac:dyDescent="0.25">
      <c r="B17" s="26" t="s">
        <v>15</v>
      </c>
      <c r="C17" s="27">
        <v>0</v>
      </c>
      <c r="D17" s="27">
        <v>0</v>
      </c>
      <c r="E17" s="27">
        <v>0</v>
      </c>
      <c r="F17" s="28">
        <v>0</v>
      </c>
      <c r="G17" s="29">
        <v>0</v>
      </c>
      <c r="H17" s="8">
        <v>0</v>
      </c>
    </row>
    <row r="18" spans="2:8" x14ac:dyDescent="0.25">
      <c r="B18" s="26" t="s">
        <v>4</v>
      </c>
      <c r="C18" s="27">
        <v>0</v>
      </c>
      <c r="D18" s="27">
        <v>0</v>
      </c>
      <c r="E18" s="27">
        <v>0</v>
      </c>
      <c r="F18" s="28">
        <v>0</v>
      </c>
      <c r="G18" s="29">
        <v>0</v>
      </c>
      <c r="H18" s="8">
        <v>0</v>
      </c>
    </row>
    <row r="19" spans="2:8" x14ac:dyDescent="0.25">
      <c r="B19" s="51" t="s">
        <v>16</v>
      </c>
      <c r="C19" s="9">
        <f>SUM(C13:C18)</f>
        <v>0</v>
      </c>
      <c r="D19" s="9">
        <f>SUM(D13:D18)</f>
        <v>0</v>
      </c>
      <c r="E19" s="9">
        <f>SUM(E13:E18)</f>
        <v>6</v>
      </c>
      <c r="F19" s="9">
        <f t="shared" ref="F19:H19" si="0">SUM(F13:F18)</f>
        <v>0</v>
      </c>
      <c r="G19" s="52">
        <f t="shared" si="0"/>
        <v>83903.85</v>
      </c>
      <c r="H19" s="9">
        <f t="shared" si="0"/>
        <v>0</v>
      </c>
    </row>
  </sheetData>
  <autoFilter ref="A1:K8" xr:uid="{CDC9942C-E048-41DA-8005-64C95FDA5482}"/>
  <mergeCells count="1">
    <mergeCell ref="B11:H1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3"/>
  <sheetViews>
    <sheetView workbookViewId="0">
      <selection activeCell="J12" sqref="J12"/>
    </sheetView>
  </sheetViews>
  <sheetFormatPr defaultColWidth="15.5703125" defaultRowHeight="15" x14ac:dyDescent="0.25"/>
  <cols>
    <col min="1" max="1" width="17.28515625" bestFit="1" customWidth="1"/>
    <col min="2" max="2" width="17.85546875" bestFit="1" customWidth="1"/>
    <col min="4" max="4" width="17.7109375" bestFit="1" customWidth="1"/>
    <col min="11" max="11" width="15.7109375" customWidth="1"/>
  </cols>
  <sheetData>
    <row r="1" spans="1:11" ht="18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ht="24.75" x14ac:dyDescent="0.25">
      <c r="A2" s="124" t="s">
        <v>606</v>
      </c>
      <c r="B2" s="125" t="s">
        <v>607</v>
      </c>
      <c r="C2" s="126" t="s">
        <v>2206</v>
      </c>
      <c r="D2" s="125" t="s">
        <v>2207</v>
      </c>
      <c r="E2" s="127">
        <v>3.9039999999999999</v>
      </c>
      <c r="F2" s="125" t="s">
        <v>56</v>
      </c>
      <c r="G2" s="125" t="s">
        <v>608</v>
      </c>
      <c r="H2" s="137" t="s">
        <v>145</v>
      </c>
      <c r="I2" s="140">
        <v>1280.51</v>
      </c>
      <c r="J2" s="136" t="s">
        <v>1960</v>
      </c>
      <c r="K2" s="136" t="s">
        <v>3</v>
      </c>
    </row>
    <row r="3" spans="1:11" x14ac:dyDescent="0.25">
      <c r="A3" s="13" t="s">
        <v>29</v>
      </c>
      <c r="B3" s="13">
        <v>1</v>
      </c>
      <c r="C3" s="13"/>
      <c r="D3" s="13"/>
      <c r="E3" s="13"/>
      <c r="F3" s="21"/>
      <c r="G3" s="49"/>
      <c r="H3" s="96"/>
      <c r="I3" s="163">
        <f>SUM(I2)</f>
        <v>1280.51</v>
      </c>
      <c r="J3" s="96"/>
      <c r="K3" s="96"/>
    </row>
    <row r="5" spans="1:11" x14ac:dyDescent="0.25">
      <c r="B5" s="213" t="s">
        <v>30</v>
      </c>
      <c r="C5" s="214"/>
      <c r="D5" s="214"/>
      <c r="E5" s="214"/>
      <c r="F5" s="214"/>
      <c r="G5" s="214"/>
      <c r="H5" s="215"/>
    </row>
    <row r="6" spans="1:11" ht="30" x14ac:dyDescent="0.25">
      <c r="B6" s="23" t="s">
        <v>8</v>
      </c>
      <c r="C6" s="23" t="s">
        <v>18</v>
      </c>
      <c r="D6" s="24" t="s">
        <v>10</v>
      </c>
      <c r="E6" s="23" t="s">
        <v>6</v>
      </c>
      <c r="F6" s="25" t="s">
        <v>3</v>
      </c>
      <c r="G6" s="50" t="s">
        <v>31</v>
      </c>
      <c r="H6" s="5" t="s">
        <v>5</v>
      </c>
    </row>
    <row r="7" spans="1:11" x14ac:dyDescent="0.25">
      <c r="B7" s="26" t="s">
        <v>2</v>
      </c>
      <c r="C7" s="27">
        <v>0</v>
      </c>
      <c r="D7" s="27">
        <v>0</v>
      </c>
      <c r="E7" s="27">
        <v>0</v>
      </c>
      <c r="F7" s="28">
        <v>0</v>
      </c>
      <c r="G7" s="29">
        <v>0</v>
      </c>
      <c r="H7" s="8">
        <v>0</v>
      </c>
    </row>
    <row r="8" spans="1:11" x14ac:dyDescent="0.25">
      <c r="B8" s="26" t="s">
        <v>12</v>
      </c>
      <c r="C8" s="27">
        <v>0</v>
      </c>
      <c r="D8" s="27">
        <v>0</v>
      </c>
      <c r="E8" s="27">
        <v>0</v>
      </c>
      <c r="F8" s="28">
        <v>0</v>
      </c>
      <c r="G8" s="29">
        <v>0</v>
      </c>
      <c r="H8" s="8">
        <v>0</v>
      </c>
    </row>
    <row r="9" spans="1:11" x14ac:dyDescent="0.25">
      <c r="B9" s="26" t="s">
        <v>13</v>
      </c>
      <c r="C9" s="27">
        <v>0</v>
      </c>
      <c r="D9" s="27">
        <v>0</v>
      </c>
      <c r="E9" s="27">
        <v>0</v>
      </c>
      <c r="F9" s="28">
        <v>0</v>
      </c>
      <c r="G9" s="29">
        <v>0</v>
      </c>
      <c r="H9" s="8">
        <v>0</v>
      </c>
    </row>
    <row r="10" spans="1:11" x14ac:dyDescent="0.25">
      <c r="B10" s="26" t="s">
        <v>14</v>
      </c>
      <c r="C10" s="27">
        <v>0</v>
      </c>
      <c r="D10" s="27">
        <v>0</v>
      </c>
      <c r="E10" s="27">
        <v>0</v>
      </c>
      <c r="F10" s="29">
        <v>1</v>
      </c>
      <c r="G10" s="29">
        <f>F3</f>
        <v>0</v>
      </c>
      <c r="H10" s="8">
        <v>0</v>
      </c>
    </row>
    <row r="11" spans="1:11" x14ac:dyDescent="0.25">
      <c r="B11" s="26" t="s">
        <v>15</v>
      </c>
      <c r="C11" s="27">
        <v>0</v>
      </c>
      <c r="D11" s="27">
        <v>0</v>
      </c>
      <c r="E11" s="27">
        <v>0</v>
      </c>
      <c r="F11" s="28">
        <v>0</v>
      </c>
      <c r="G11" s="29">
        <v>0</v>
      </c>
      <c r="H11" s="8">
        <v>0</v>
      </c>
    </row>
    <row r="12" spans="1:11" x14ac:dyDescent="0.25">
      <c r="B12" s="26" t="s">
        <v>4</v>
      </c>
      <c r="C12" s="27">
        <v>0</v>
      </c>
      <c r="D12" s="27">
        <v>0</v>
      </c>
      <c r="E12" s="27">
        <v>0</v>
      </c>
      <c r="F12" s="28">
        <v>0</v>
      </c>
      <c r="G12" s="29">
        <v>0</v>
      </c>
      <c r="H12" s="8">
        <v>0</v>
      </c>
    </row>
    <row r="13" spans="1:11" x14ac:dyDescent="0.25">
      <c r="B13" s="51" t="s">
        <v>16</v>
      </c>
      <c r="C13" s="9">
        <f>SUM(C7:C12)</f>
        <v>0</v>
      </c>
      <c r="D13" s="9">
        <f>SUM(D7:D12)</f>
        <v>0</v>
      </c>
      <c r="E13" s="9">
        <f>SUM(E7:E12)</f>
        <v>0</v>
      </c>
      <c r="F13" s="95">
        <f t="shared" ref="F13:H13" si="0">SUM(F7:F12)</f>
        <v>1</v>
      </c>
      <c r="G13" s="52">
        <f t="shared" si="0"/>
        <v>0</v>
      </c>
      <c r="H13" s="9">
        <f t="shared" si="0"/>
        <v>0</v>
      </c>
    </row>
  </sheetData>
  <mergeCells count="1">
    <mergeCell ref="B5:H5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5"/>
  <sheetViews>
    <sheetView workbookViewId="0">
      <selection activeCell="J12" sqref="J12"/>
    </sheetView>
  </sheetViews>
  <sheetFormatPr defaultColWidth="9.28515625" defaultRowHeight="15" x14ac:dyDescent="0.25"/>
  <cols>
    <col min="1" max="1" width="14.5703125" bestFit="1" customWidth="1"/>
    <col min="2" max="2" width="17.85546875" bestFit="1" customWidth="1"/>
    <col min="3" max="3" width="12.140625" bestFit="1" customWidth="1"/>
    <col min="4" max="4" width="13.5703125" bestFit="1" customWidth="1"/>
    <col min="5" max="5" width="9.7109375" bestFit="1" customWidth="1"/>
    <col min="6" max="6" width="15.85546875" bestFit="1" customWidth="1"/>
    <col min="7" max="7" width="10.85546875" customWidth="1"/>
    <col min="8" max="8" width="14.42578125" bestFit="1" customWidth="1"/>
    <col min="9" max="9" width="12.7109375" bestFit="1" customWidth="1"/>
    <col min="10" max="10" width="17.5703125" bestFit="1" customWidth="1"/>
    <col min="11" max="11" width="15.28515625" bestFit="1" customWidth="1"/>
  </cols>
  <sheetData>
    <row r="1" spans="1:11" x14ac:dyDescent="0.25">
      <c r="A1" s="100" t="s">
        <v>19</v>
      </c>
      <c r="B1" s="100" t="s">
        <v>0</v>
      </c>
      <c r="C1" s="100" t="s">
        <v>20</v>
      </c>
      <c r="D1" s="100" t="s">
        <v>21</v>
      </c>
      <c r="E1" s="100" t="s">
        <v>1</v>
      </c>
      <c r="F1" s="100" t="s">
        <v>22</v>
      </c>
      <c r="G1" s="100" t="s">
        <v>23</v>
      </c>
      <c r="H1" s="100" t="s">
        <v>24</v>
      </c>
      <c r="I1" s="100" t="s">
        <v>25</v>
      </c>
      <c r="J1" s="100" t="s">
        <v>26</v>
      </c>
      <c r="K1" s="100" t="s">
        <v>27</v>
      </c>
    </row>
    <row r="2" spans="1:11" ht="16.5" x14ac:dyDescent="0.25">
      <c r="A2" s="57" t="s">
        <v>592</v>
      </c>
      <c r="B2" s="58" t="s">
        <v>593</v>
      </c>
      <c r="C2" s="59" t="s">
        <v>594</v>
      </c>
      <c r="D2" s="58" t="s">
        <v>595</v>
      </c>
      <c r="E2" s="60">
        <v>4.0640000000000001</v>
      </c>
      <c r="F2" s="61">
        <v>8598.57</v>
      </c>
      <c r="G2" s="58" t="s">
        <v>596</v>
      </c>
      <c r="H2" s="58" t="s">
        <v>66</v>
      </c>
      <c r="I2" s="58" t="s">
        <v>40</v>
      </c>
      <c r="J2" s="57" t="s">
        <v>37</v>
      </c>
      <c r="K2" s="57" t="s">
        <v>6</v>
      </c>
    </row>
    <row r="3" spans="1:11" ht="16.5" x14ac:dyDescent="0.25">
      <c r="A3" s="57" t="s">
        <v>592</v>
      </c>
      <c r="B3" s="58" t="s">
        <v>593</v>
      </c>
      <c r="C3" s="59" t="s">
        <v>594</v>
      </c>
      <c r="D3" s="58" t="s">
        <v>597</v>
      </c>
      <c r="E3" s="60">
        <v>3.911</v>
      </c>
      <c r="F3" s="61">
        <v>43067.58</v>
      </c>
      <c r="G3" s="58" t="s">
        <v>596</v>
      </c>
      <c r="H3" s="58" t="s">
        <v>42</v>
      </c>
      <c r="I3" s="58" t="s">
        <v>40</v>
      </c>
      <c r="J3" s="57" t="s">
        <v>37</v>
      </c>
      <c r="K3" s="57" t="s">
        <v>6</v>
      </c>
    </row>
    <row r="4" spans="1:11" ht="16.5" x14ac:dyDescent="0.25">
      <c r="A4" s="57" t="s">
        <v>592</v>
      </c>
      <c r="B4" s="58" t="s">
        <v>593</v>
      </c>
      <c r="C4" s="59" t="s">
        <v>594</v>
      </c>
      <c r="D4" s="58" t="s">
        <v>598</v>
      </c>
      <c r="E4" s="60">
        <v>3.3559999999999999</v>
      </c>
      <c r="F4" s="61">
        <v>173507.51</v>
      </c>
      <c r="G4" s="58" t="s">
        <v>599</v>
      </c>
      <c r="H4" s="58" t="s">
        <v>125</v>
      </c>
      <c r="I4" s="58" t="s">
        <v>176</v>
      </c>
      <c r="J4" s="57" t="s">
        <v>37</v>
      </c>
      <c r="K4" s="57" t="s">
        <v>6</v>
      </c>
    </row>
    <row r="5" spans="1:11" x14ac:dyDescent="0.25">
      <c r="A5" s="13" t="s">
        <v>29</v>
      </c>
      <c r="B5" s="13">
        <v>3</v>
      </c>
      <c r="C5" s="13"/>
      <c r="D5" s="13"/>
      <c r="E5" s="13"/>
      <c r="F5" s="94">
        <f>SUM(F2:F4)</f>
        <v>225173.66</v>
      </c>
      <c r="G5" s="49"/>
      <c r="H5" s="21"/>
      <c r="I5" s="22"/>
      <c r="J5" s="22"/>
      <c r="K5" s="13"/>
    </row>
    <row r="7" spans="1:11" x14ac:dyDescent="0.25">
      <c r="B7" s="213" t="s">
        <v>30</v>
      </c>
      <c r="C7" s="214"/>
      <c r="D7" s="214"/>
      <c r="E7" s="214"/>
      <c r="F7" s="214"/>
      <c r="G7" s="214"/>
      <c r="H7" s="215"/>
    </row>
    <row r="8" spans="1:11" ht="30" x14ac:dyDescent="0.25">
      <c r="B8" s="23" t="s">
        <v>8</v>
      </c>
      <c r="C8" s="23" t="s">
        <v>18</v>
      </c>
      <c r="D8" s="24" t="s">
        <v>10</v>
      </c>
      <c r="E8" s="23" t="s">
        <v>6</v>
      </c>
      <c r="F8" s="25" t="s">
        <v>3</v>
      </c>
      <c r="G8" s="50" t="s">
        <v>31</v>
      </c>
      <c r="H8" s="5" t="s">
        <v>5</v>
      </c>
    </row>
    <row r="9" spans="1:11" x14ac:dyDescent="0.25">
      <c r="B9" s="26" t="s">
        <v>2</v>
      </c>
      <c r="C9" s="27">
        <v>0</v>
      </c>
      <c r="D9" s="27">
        <v>0</v>
      </c>
      <c r="E9" s="27">
        <v>0</v>
      </c>
      <c r="F9" s="28">
        <v>0</v>
      </c>
      <c r="G9" s="29">
        <v>0</v>
      </c>
      <c r="H9" s="8">
        <v>0</v>
      </c>
    </row>
    <row r="10" spans="1:11" x14ac:dyDescent="0.25">
      <c r="B10" s="26" t="s">
        <v>12</v>
      </c>
      <c r="C10" s="27">
        <v>0</v>
      </c>
      <c r="D10" s="27">
        <v>0</v>
      </c>
      <c r="E10" s="27">
        <v>0</v>
      </c>
      <c r="F10" s="28">
        <v>0</v>
      </c>
      <c r="G10" s="29">
        <v>0</v>
      </c>
      <c r="H10" s="8">
        <v>0</v>
      </c>
    </row>
    <row r="11" spans="1:11" x14ac:dyDescent="0.25">
      <c r="B11" s="26" t="s">
        <v>13</v>
      </c>
      <c r="C11" s="27">
        <v>0</v>
      </c>
      <c r="D11" s="27">
        <v>0</v>
      </c>
      <c r="E11" s="27">
        <v>0</v>
      </c>
      <c r="F11" s="28">
        <v>0</v>
      </c>
      <c r="G11" s="29">
        <v>0</v>
      </c>
      <c r="H11" s="8">
        <v>0</v>
      </c>
    </row>
    <row r="12" spans="1:11" x14ac:dyDescent="0.25">
      <c r="B12" s="26" t="s">
        <v>14</v>
      </c>
      <c r="C12" s="27">
        <v>0</v>
      </c>
      <c r="D12" s="27">
        <v>0</v>
      </c>
      <c r="E12" s="27">
        <v>3</v>
      </c>
      <c r="F12" s="28">
        <v>0</v>
      </c>
      <c r="G12" s="29">
        <v>225173.66</v>
      </c>
      <c r="H12" s="8">
        <v>0</v>
      </c>
    </row>
    <row r="13" spans="1:11" x14ac:dyDescent="0.25">
      <c r="B13" s="26" t="s">
        <v>15</v>
      </c>
      <c r="C13" s="27">
        <v>0</v>
      </c>
      <c r="D13" s="27">
        <v>0</v>
      </c>
      <c r="E13" s="27">
        <v>0</v>
      </c>
      <c r="F13" s="28">
        <v>0</v>
      </c>
      <c r="G13" s="29">
        <v>0</v>
      </c>
      <c r="H13" s="8">
        <v>0</v>
      </c>
    </row>
    <row r="14" spans="1:11" x14ac:dyDescent="0.25">
      <c r="B14" s="26" t="s">
        <v>4</v>
      </c>
      <c r="C14" s="27">
        <v>0</v>
      </c>
      <c r="D14" s="27">
        <v>0</v>
      </c>
      <c r="E14" s="27">
        <v>0</v>
      </c>
      <c r="F14" s="28">
        <v>0</v>
      </c>
      <c r="G14" s="29">
        <v>0</v>
      </c>
      <c r="H14" s="8">
        <v>0</v>
      </c>
    </row>
    <row r="15" spans="1:11" x14ac:dyDescent="0.25">
      <c r="B15" s="51" t="s">
        <v>16</v>
      </c>
      <c r="C15" s="9">
        <f>SUM(C9:C14)</f>
        <v>0</v>
      </c>
      <c r="D15" s="9">
        <f>SUM(D9:D14)</f>
        <v>0</v>
      </c>
      <c r="E15" s="9">
        <f>SUM(E9:E14)</f>
        <v>3</v>
      </c>
      <c r="F15" s="9">
        <f t="shared" ref="F15:H15" si="0">SUM(F9:F14)</f>
        <v>0</v>
      </c>
      <c r="G15" s="52">
        <f t="shared" si="0"/>
        <v>225173.66</v>
      </c>
      <c r="H15" s="9">
        <f t="shared" si="0"/>
        <v>0</v>
      </c>
    </row>
  </sheetData>
  <mergeCells count="1">
    <mergeCell ref="B7:H7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3"/>
  <sheetViews>
    <sheetView workbookViewId="0">
      <selection activeCell="I8" sqref="I8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12.140625" bestFit="1" customWidth="1"/>
    <col min="4" max="4" width="13.7109375" bestFit="1" customWidth="1"/>
    <col min="5" max="5" width="11.140625" customWidth="1"/>
    <col min="6" max="6" width="19.7109375" customWidth="1"/>
    <col min="7" max="7" width="12" bestFit="1" customWidth="1"/>
    <col min="8" max="8" width="15.140625" customWidth="1"/>
    <col min="9" max="9" width="13.85546875" bestFit="1" customWidth="1"/>
    <col min="10" max="11" width="17.5703125" bestFit="1" customWidth="1"/>
  </cols>
  <sheetData>
    <row r="1" spans="1:11" x14ac:dyDescent="0.25">
      <c r="A1" s="11" t="s">
        <v>19</v>
      </c>
      <c r="B1" s="11" t="s">
        <v>0</v>
      </c>
      <c r="C1" s="11" t="s">
        <v>20</v>
      </c>
      <c r="D1" s="11" t="s">
        <v>21</v>
      </c>
      <c r="E1" s="11" t="s">
        <v>1</v>
      </c>
      <c r="F1" s="11" t="s">
        <v>22</v>
      </c>
      <c r="G1" s="11" t="s">
        <v>23</v>
      </c>
      <c r="H1" s="11" t="s">
        <v>24</v>
      </c>
      <c r="I1" s="11" t="s">
        <v>25</v>
      </c>
      <c r="J1" s="11" t="s">
        <v>26</v>
      </c>
      <c r="K1" s="11" t="s">
        <v>27</v>
      </c>
    </row>
    <row r="2" spans="1:11" x14ac:dyDescent="0.25">
      <c r="A2" s="57" t="s">
        <v>83</v>
      </c>
      <c r="B2" s="58" t="s">
        <v>84</v>
      </c>
      <c r="C2" s="59" t="s">
        <v>85</v>
      </c>
      <c r="D2" s="58" t="s">
        <v>86</v>
      </c>
      <c r="E2" s="60">
        <v>3.242</v>
      </c>
      <c r="F2" s="61">
        <v>23536.92</v>
      </c>
      <c r="G2" s="58" t="s">
        <v>88</v>
      </c>
      <c r="H2" s="58" t="s">
        <v>87</v>
      </c>
      <c r="I2" s="58" t="s">
        <v>89</v>
      </c>
      <c r="J2" s="57" t="s">
        <v>37</v>
      </c>
      <c r="K2" s="57" t="s">
        <v>3</v>
      </c>
    </row>
    <row r="3" spans="1:11" x14ac:dyDescent="0.25">
      <c r="A3" s="13" t="s">
        <v>29</v>
      </c>
      <c r="B3" s="13">
        <v>1</v>
      </c>
      <c r="C3" s="13"/>
      <c r="D3" s="13"/>
      <c r="E3" s="13"/>
      <c r="F3" s="13"/>
      <c r="G3" s="49"/>
      <c r="H3" s="21"/>
      <c r="I3" s="21">
        <v>23536.92</v>
      </c>
      <c r="J3" s="21"/>
      <c r="K3" s="21"/>
    </row>
    <row r="5" spans="1:11" x14ac:dyDescent="0.25">
      <c r="B5" s="213" t="s">
        <v>30</v>
      </c>
      <c r="C5" s="214"/>
      <c r="D5" s="214"/>
      <c r="E5" s="214"/>
      <c r="F5" s="214"/>
      <c r="G5" s="214"/>
      <c r="H5" s="215"/>
    </row>
    <row r="6" spans="1:11" ht="30" x14ac:dyDescent="0.25">
      <c r="B6" s="23" t="s">
        <v>8</v>
      </c>
      <c r="C6" s="23" t="s">
        <v>18</v>
      </c>
      <c r="D6" s="24" t="s">
        <v>10</v>
      </c>
      <c r="E6" s="23" t="s">
        <v>6</v>
      </c>
      <c r="F6" s="25" t="s">
        <v>3</v>
      </c>
      <c r="G6" s="50" t="s">
        <v>31</v>
      </c>
      <c r="H6" s="5" t="s">
        <v>5</v>
      </c>
    </row>
    <row r="7" spans="1:11" x14ac:dyDescent="0.25">
      <c r="B7" s="26" t="s">
        <v>2</v>
      </c>
      <c r="C7" s="27">
        <v>0</v>
      </c>
      <c r="D7" s="27">
        <v>0</v>
      </c>
      <c r="E7" s="27">
        <v>0</v>
      </c>
      <c r="F7" s="28">
        <v>0</v>
      </c>
      <c r="G7" s="29">
        <v>0</v>
      </c>
      <c r="H7" s="8">
        <v>0</v>
      </c>
    </row>
    <row r="8" spans="1:11" x14ac:dyDescent="0.25">
      <c r="B8" s="26" t="s">
        <v>12</v>
      </c>
      <c r="C8" s="27">
        <v>0</v>
      </c>
      <c r="D8" s="27">
        <v>0</v>
      </c>
      <c r="E8" s="27">
        <v>0</v>
      </c>
      <c r="F8" s="28">
        <v>0</v>
      </c>
      <c r="G8" s="29">
        <v>0</v>
      </c>
      <c r="H8" s="8">
        <v>0</v>
      </c>
    </row>
    <row r="9" spans="1:11" x14ac:dyDescent="0.25">
      <c r="B9" s="26" t="s">
        <v>13</v>
      </c>
      <c r="C9" s="27">
        <v>0</v>
      </c>
      <c r="D9" s="27">
        <v>0</v>
      </c>
      <c r="E9" s="27">
        <v>0</v>
      </c>
      <c r="F9" s="28">
        <v>0</v>
      </c>
      <c r="G9" s="29">
        <v>0</v>
      </c>
      <c r="H9" s="8">
        <v>0</v>
      </c>
    </row>
    <row r="10" spans="1:11" x14ac:dyDescent="0.25">
      <c r="B10" s="26" t="s">
        <v>14</v>
      </c>
      <c r="C10" s="27">
        <v>0</v>
      </c>
      <c r="D10" s="27">
        <v>0</v>
      </c>
      <c r="E10" s="27">
        <v>0</v>
      </c>
      <c r="F10" s="28">
        <v>1</v>
      </c>
      <c r="G10" s="29">
        <v>23536.92</v>
      </c>
      <c r="H10" s="8">
        <v>0</v>
      </c>
    </row>
    <row r="11" spans="1:11" x14ac:dyDescent="0.25">
      <c r="B11" s="26" t="s">
        <v>15</v>
      </c>
      <c r="C11" s="27">
        <v>0</v>
      </c>
      <c r="D11" s="27">
        <v>0</v>
      </c>
      <c r="E11" s="27">
        <v>0</v>
      </c>
      <c r="F11" s="28">
        <v>0</v>
      </c>
      <c r="G11" s="29">
        <v>0</v>
      </c>
      <c r="H11" s="8">
        <v>0</v>
      </c>
    </row>
    <row r="12" spans="1:11" x14ac:dyDescent="0.25">
      <c r="B12" s="26" t="s">
        <v>4</v>
      </c>
      <c r="C12" s="27">
        <v>0</v>
      </c>
      <c r="D12" s="27">
        <v>0</v>
      </c>
      <c r="E12" s="27">
        <v>0</v>
      </c>
      <c r="F12" s="28">
        <v>0</v>
      </c>
      <c r="G12" s="29">
        <v>0</v>
      </c>
      <c r="H12" s="8">
        <v>0</v>
      </c>
    </row>
    <row r="13" spans="1:11" x14ac:dyDescent="0.25">
      <c r="B13" s="53" t="s">
        <v>16</v>
      </c>
      <c r="C13" s="54">
        <f>SUM(C7:C12)</f>
        <v>0</v>
      </c>
      <c r="D13" s="54">
        <f>SUM(D7:D12)</f>
        <v>0</v>
      </c>
      <c r="E13" s="54">
        <f>SUM(E7:E12)</f>
        <v>0</v>
      </c>
      <c r="F13" s="54">
        <f t="shared" ref="F13:H13" si="0">SUM(F7:F12)</f>
        <v>1</v>
      </c>
      <c r="G13" s="55">
        <f t="shared" si="0"/>
        <v>23536.92</v>
      </c>
      <c r="H13" s="54">
        <f t="shared" si="0"/>
        <v>0</v>
      </c>
    </row>
  </sheetData>
  <mergeCells count="1">
    <mergeCell ref="B5:H5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E3627-45D8-4AC6-A587-F1245604AD4F}">
  <dimension ref="A1:K27"/>
  <sheetViews>
    <sheetView workbookViewId="0">
      <selection activeCell="G22" sqref="G22"/>
    </sheetView>
  </sheetViews>
  <sheetFormatPr defaultRowHeight="15" x14ac:dyDescent="0.25"/>
  <cols>
    <col min="1" max="1" width="13.5703125" bestFit="1" customWidth="1"/>
    <col min="2" max="2" width="19.28515625" customWidth="1"/>
    <col min="3" max="3" width="21.140625" customWidth="1"/>
    <col min="4" max="4" width="13.7109375" bestFit="1" customWidth="1"/>
    <col min="5" max="5" width="10.28515625" customWidth="1"/>
    <col min="6" max="6" width="16.5703125" customWidth="1"/>
    <col min="7" max="7" width="15.42578125" customWidth="1"/>
    <col min="8" max="9" width="14.42578125" bestFit="1" customWidth="1"/>
    <col min="10" max="10" width="17.5703125" bestFit="1" customWidth="1"/>
    <col min="11" max="11" width="15.28515625" bestFit="1" customWidth="1"/>
  </cols>
  <sheetData>
    <row r="1" spans="1:11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ht="16.5" x14ac:dyDescent="0.25">
      <c r="A2" s="124" t="s">
        <v>600</v>
      </c>
      <c r="B2" s="125" t="s">
        <v>601</v>
      </c>
      <c r="C2" s="126" t="s">
        <v>2201</v>
      </c>
      <c r="D2" s="125" t="s">
        <v>2202</v>
      </c>
      <c r="E2" s="127">
        <v>4.0640000000000001</v>
      </c>
      <c r="F2" s="125" t="s">
        <v>64</v>
      </c>
      <c r="G2" s="125" t="s">
        <v>602</v>
      </c>
      <c r="H2" s="125" t="s">
        <v>66</v>
      </c>
      <c r="I2" s="123">
        <v>9509.76</v>
      </c>
      <c r="J2" s="124" t="s">
        <v>1960</v>
      </c>
      <c r="K2" s="124" t="s">
        <v>3</v>
      </c>
    </row>
    <row r="3" spans="1:11" ht="16.5" x14ac:dyDescent="0.25">
      <c r="A3" s="124" t="s">
        <v>600</v>
      </c>
      <c r="B3" s="125" t="s">
        <v>601</v>
      </c>
      <c r="C3" s="126" t="s">
        <v>2201</v>
      </c>
      <c r="D3" s="125" t="s">
        <v>2203</v>
      </c>
      <c r="E3" s="127">
        <v>4.0640000000000001</v>
      </c>
      <c r="F3" s="125" t="s">
        <v>64</v>
      </c>
      <c r="G3" s="125">
        <v>1815693580</v>
      </c>
      <c r="H3" s="125" t="s">
        <v>66</v>
      </c>
      <c r="I3" s="123">
        <v>47487.839999999997</v>
      </c>
      <c r="J3" s="124" t="s">
        <v>1960</v>
      </c>
      <c r="K3" s="124" t="s">
        <v>3</v>
      </c>
    </row>
    <row r="4" spans="1:11" x14ac:dyDescent="0.25">
      <c r="A4" s="136" t="s">
        <v>612</v>
      </c>
      <c r="B4" s="137" t="s">
        <v>601</v>
      </c>
      <c r="C4" s="138" t="s">
        <v>2210</v>
      </c>
      <c r="D4" s="137" t="s">
        <v>2211</v>
      </c>
      <c r="E4" s="139">
        <v>3.3</v>
      </c>
      <c r="F4" s="137" t="s">
        <v>34</v>
      </c>
      <c r="G4" s="137" t="s">
        <v>613</v>
      </c>
      <c r="H4" s="137" t="s">
        <v>36</v>
      </c>
      <c r="I4" s="140">
        <v>3932.28</v>
      </c>
      <c r="J4" s="136" t="s">
        <v>1960</v>
      </c>
      <c r="K4" s="136" t="s">
        <v>3</v>
      </c>
    </row>
    <row r="5" spans="1:11" x14ac:dyDescent="0.25">
      <c r="A5" s="131" t="s">
        <v>626</v>
      </c>
      <c r="B5" s="132" t="s">
        <v>601</v>
      </c>
      <c r="C5" s="133" t="s">
        <v>2224</v>
      </c>
      <c r="D5" s="132" t="s">
        <v>2225</v>
      </c>
      <c r="E5" s="134">
        <v>3.7654999999999998</v>
      </c>
      <c r="F5" s="132" t="s">
        <v>627</v>
      </c>
      <c r="G5" s="132" t="s">
        <v>628</v>
      </c>
      <c r="H5" s="132" t="s">
        <v>245</v>
      </c>
      <c r="I5" s="135">
        <v>191962.51</v>
      </c>
      <c r="J5" s="131" t="s">
        <v>1741</v>
      </c>
      <c r="K5" s="131" t="s">
        <v>3</v>
      </c>
    </row>
    <row r="6" spans="1:11" x14ac:dyDescent="0.25">
      <c r="A6" s="124" t="s">
        <v>640</v>
      </c>
      <c r="B6" s="125" t="s">
        <v>601</v>
      </c>
      <c r="C6" s="126" t="s">
        <v>2235</v>
      </c>
      <c r="D6" s="125" t="s">
        <v>2236</v>
      </c>
      <c r="E6" s="127">
        <v>3.7656999999999998</v>
      </c>
      <c r="F6" s="125" t="s">
        <v>247</v>
      </c>
      <c r="G6" s="125" t="s">
        <v>641</v>
      </c>
      <c r="H6" s="125" t="s">
        <v>642</v>
      </c>
      <c r="I6" s="123">
        <v>256067.6</v>
      </c>
      <c r="J6" s="124" t="s">
        <v>1741</v>
      </c>
      <c r="K6" s="124" t="s">
        <v>3</v>
      </c>
    </row>
    <row r="7" spans="1:11" x14ac:dyDescent="0.25">
      <c r="A7" s="124" t="s">
        <v>1753</v>
      </c>
      <c r="B7" s="125" t="s">
        <v>601</v>
      </c>
      <c r="C7" s="126" t="s">
        <v>2210</v>
      </c>
      <c r="D7" s="125" t="s">
        <v>2237</v>
      </c>
      <c r="E7" s="127">
        <v>4.26</v>
      </c>
      <c r="F7" s="125" t="s">
        <v>2238</v>
      </c>
      <c r="G7" s="125" t="s">
        <v>2239</v>
      </c>
      <c r="H7" s="125" t="s">
        <v>506</v>
      </c>
      <c r="I7" s="123">
        <v>60577.2</v>
      </c>
      <c r="J7" s="124" t="s">
        <v>1741</v>
      </c>
      <c r="K7" s="124" t="s">
        <v>3</v>
      </c>
    </row>
    <row r="8" spans="1:11" x14ac:dyDescent="0.25">
      <c r="A8" s="124" t="s">
        <v>643</v>
      </c>
      <c r="B8" s="125" t="s">
        <v>601</v>
      </c>
      <c r="C8" s="126" t="s">
        <v>2240</v>
      </c>
      <c r="D8" s="125" t="s">
        <v>2241</v>
      </c>
      <c r="E8" s="127">
        <v>3.77</v>
      </c>
      <c r="F8" s="125" t="s">
        <v>644</v>
      </c>
      <c r="G8" s="125" t="s">
        <v>645</v>
      </c>
      <c r="H8" s="125" t="s">
        <v>169</v>
      </c>
      <c r="I8" s="123">
        <v>290323.17</v>
      </c>
      <c r="J8" s="124" t="s">
        <v>1741</v>
      </c>
      <c r="K8" s="124" t="s">
        <v>3</v>
      </c>
    </row>
    <row r="9" spans="1:11" x14ac:dyDescent="0.25">
      <c r="A9" s="124" t="s">
        <v>659</v>
      </c>
      <c r="B9" s="125" t="s">
        <v>601</v>
      </c>
      <c r="C9" s="126" t="s">
        <v>2224</v>
      </c>
      <c r="D9" s="125" t="s">
        <v>2249</v>
      </c>
      <c r="E9" s="127">
        <v>3.5445000000000002</v>
      </c>
      <c r="F9" s="125" t="s">
        <v>139</v>
      </c>
      <c r="G9" s="125" t="s">
        <v>660</v>
      </c>
      <c r="H9" s="125" t="s">
        <v>117</v>
      </c>
      <c r="I9" s="123">
        <v>209255.86</v>
      </c>
      <c r="J9" s="124" t="s">
        <v>1741</v>
      </c>
      <c r="K9" s="124" t="s">
        <v>3</v>
      </c>
    </row>
    <row r="10" spans="1:11" x14ac:dyDescent="0.25">
      <c r="A10" s="124" t="s">
        <v>664</v>
      </c>
      <c r="B10" s="125" t="s">
        <v>601</v>
      </c>
      <c r="C10" s="126" t="s">
        <v>2224</v>
      </c>
      <c r="D10" s="125" t="s">
        <v>2250</v>
      </c>
      <c r="E10" s="127">
        <v>3.5445000000000002</v>
      </c>
      <c r="F10" s="125" t="s">
        <v>139</v>
      </c>
      <c r="G10" s="125" t="s">
        <v>665</v>
      </c>
      <c r="H10" s="125" t="s">
        <v>117</v>
      </c>
      <c r="I10" s="123">
        <v>35728.559999999998</v>
      </c>
      <c r="J10" s="124" t="s">
        <v>1741</v>
      </c>
      <c r="K10" s="124" t="s">
        <v>3</v>
      </c>
    </row>
    <row r="11" spans="1:11" x14ac:dyDescent="0.25">
      <c r="A11" s="124" t="s">
        <v>1755</v>
      </c>
      <c r="B11" s="125" t="s">
        <v>601</v>
      </c>
      <c r="C11" s="126" t="s">
        <v>2210</v>
      </c>
      <c r="D11" s="125" t="s">
        <v>2260</v>
      </c>
      <c r="E11" s="127">
        <v>3.6404999999999998</v>
      </c>
      <c r="F11" s="125" t="s">
        <v>91</v>
      </c>
      <c r="G11" s="125" t="s">
        <v>2261</v>
      </c>
      <c r="H11" s="125" t="s">
        <v>93</v>
      </c>
      <c r="I11" s="123">
        <v>534411.12</v>
      </c>
      <c r="J11" s="124" t="s">
        <v>1741</v>
      </c>
      <c r="K11" s="124" t="s">
        <v>3</v>
      </c>
    </row>
    <row r="12" spans="1:11" x14ac:dyDescent="0.25">
      <c r="A12" s="124" t="s">
        <v>1540</v>
      </c>
      <c r="B12" s="125" t="s">
        <v>601</v>
      </c>
      <c r="C12" s="126" t="s">
        <v>2278</v>
      </c>
      <c r="D12" s="125" t="s">
        <v>2279</v>
      </c>
      <c r="E12" s="127">
        <v>3.8115000000000001</v>
      </c>
      <c r="F12" s="125" t="s">
        <v>355</v>
      </c>
      <c r="G12" s="125" t="s">
        <v>2280</v>
      </c>
      <c r="H12" s="125" t="s">
        <v>133</v>
      </c>
      <c r="I12" s="123">
        <v>87664.5</v>
      </c>
      <c r="J12" s="124" t="s">
        <v>1741</v>
      </c>
      <c r="K12" s="124" t="s">
        <v>3</v>
      </c>
    </row>
    <row r="13" spans="1:11" x14ac:dyDescent="0.25">
      <c r="A13" s="124" t="s">
        <v>691</v>
      </c>
      <c r="B13" s="125" t="s">
        <v>601</v>
      </c>
      <c r="C13" s="126" t="s">
        <v>2235</v>
      </c>
      <c r="D13" s="125" t="s">
        <v>2281</v>
      </c>
      <c r="E13" s="127">
        <v>4.1630000000000003</v>
      </c>
      <c r="F13" s="125" t="s">
        <v>103</v>
      </c>
      <c r="G13" s="125" t="s">
        <v>692</v>
      </c>
      <c r="H13" s="125" t="s">
        <v>105</v>
      </c>
      <c r="I13" s="123">
        <v>84875.24</v>
      </c>
      <c r="J13" s="124" t="s">
        <v>1741</v>
      </c>
      <c r="K13" s="124" t="s">
        <v>3</v>
      </c>
    </row>
    <row r="14" spans="1:11" ht="16.5" x14ac:dyDescent="0.25">
      <c r="A14" s="124" t="s">
        <v>600</v>
      </c>
      <c r="B14" s="125" t="s">
        <v>601</v>
      </c>
      <c r="C14" s="126" t="s">
        <v>2201</v>
      </c>
      <c r="D14" s="125" t="s">
        <v>2282</v>
      </c>
      <c r="E14" s="127">
        <v>4.1429999999999998</v>
      </c>
      <c r="F14" s="125" t="s">
        <v>374</v>
      </c>
      <c r="G14" s="125" t="s">
        <v>693</v>
      </c>
      <c r="H14" s="125" t="s">
        <v>376</v>
      </c>
      <c r="I14" s="123">
        <v>160421.1</v>
      </c>
      <c r="J14" s="124" t="s">
        <v>1741</v>
      </c>
      <c r="K14" s="124" t="s">
        <v>3</v>
      </c>
    </row>
    <row r="15" spans="1:11" x14ac:dyDescent="0.25">
      <c r="A15" s="124" t="s">
        <v>1754</v>
      </c>
      <c r="B15" s="125" t="s">
        <v>601</v>
      </c>
      <c r="C15" s="126" t="s">
        <v>2273</v>
      </c>
      <c r="D15" s="125" t="s">
        <v>2287</v>
      </c>
      <c r="E15" s="127">
        <v>3.87</v>
      </c>
      <c r="F15" s="125" t="s">
        <v>2288</v>
      </c>
      <c r="G15" s="125" t="s">
        <v>2289</v>
      </c>
      <c r="H15" s="125" t="s">
        <v>358</v>
      </c>
      <c r="I15" s="123">
        <v>63455.46</v>
      </c>
      <c r="J15" s="124" t="s">
        <v>1741</v>
      </c>
      <c r="K15" s="124" t="s">
        <v>3</v>
      </c>
    </row>
    <row r="16" spans="1:11" x14ac:dyDescent="0.25">
      <c r="A16" s="136" t="s">
        <v>612</v>
      </c>
      <c r="B16" s="137" t="s">
        <v>601</v>
      </c>
      <c r="C16" s="138" t="s">
        <v>2210</v>
      </c>
      <c r="D16" s="137" t="s">
        <v>2292</v>
      </c>
      <c r="E16" s="139">
        <v>3.78</v>
      </c>
      <c r="F16" s="137" t="s">
        <v>360</v>
      </c>
      <c r="G16" s="137" t="s">
        <v>702</v>
      </c>
      <c r="H16" s="137" t="s">
        <v>663</v>
      </c>
      <c r="I16" s="140">
        <v>201751.07</v>
      </c>
      <c r="J16" s="136" t="s">
        <v>1741</v>
      </c>
      <c r="K16" s="136" t="s">
        <v>3</v>
      </c>
    </row>
    <row r="17" spans="1:11" x14ac:dyDescent="0.25">
      <c r="A17" s="13" t="s">
        <v>29</v>
      </c>
      <c r="B17" s="13">
        <v>15</v>
      </c>
      <c r="C17" s="13"/>
      <c r="D17" s="13"/>
      <c r="E17" s="13"/>
      <c r="F17" s="13"/>
      <c r="G17" s="49"/>
      <c r="H17" s="21"/>
      <c r="I17" s="21">
        <f>SUM(I2:I16)</f>
        <v>2237423.27</v>
      </c>
      <c r="J17" s="21"/>
      <c r="K17" s="21"/>
    </row>
    <row r="19" spans="1:11" x14ac:dyDescent="0.25">
      <c r="B19" s="213" t="s">
        <v>30</v>
      </c>
      <c r="C19" s="214"/>
      <c r="D19" s="214"/>
      <c r="E19" s="214"/>
      <c r="F19" s="214"/>
      <c r="G19" s="214"/>
      <c r="H19" s="215"/>
    </row>
    <row r="20" spans="1:11" ht="30" x14ac:dyDescent="0.25">
      <c r="B20" s="23" t="s">
        <v>8</v>
      </c>
      <c r="C20" s="23" t="s">
        <v>18</v>
      </c>
      <c r="D20" s="24" t="s">
        <v>10</v>
      </c>
      <c r="E20" s="23" t="s">
        <v>6</v>
      </c>
      <c r="F20" s="25" t="s">
        <v>3</v>
      </c>
      <c r="G20" s="50" t="s">
        <v>31</v>
      </c>
      <c r="H20" s="5" t="s">
        <v>5</v>
      </c>
    </row>
    <row r="21" spans="1:11" x14ac:dyDescent="0.25">
      <c r="B21" s="26" t="s">
        <v>2</v>
      </c>
      <c r="C21" s="27">
        <v>0</v>
      </c>
      <c r="D21" s="27">
        <v>0</v>
      </c>
      <c r="E21" s="27">
        <v>0</v>
      </c>
      <c r="F21" s="28">
        <v>12</v>
      </c>
      <c r="G21" s="29">
        <v>2176493.39</v>
      </c>
      <c r="H21" s="8">
        <v>0</v>
      </c>
    </row>
    <row r="22" spans="1:11" x14ac:dyDescent="0.25">
      <c r="B22" s="26" t="s">
        <v>12</v>
      </c>
      <c r="C22" s="27">
        <v>0</v>
      </c>
      <c r="D22" s="27">
        <v>0</v>
      </c>
      <c r="E22" s="27">
        <v>0</v>
      </c>
      <c r="F22" s="28">
        <v>0</v>
      </c>
      <c r="G22" s="29">
        <v>0</v>
      </c>
      <c r="H22" s="8">
        <v>0</v>
      </c>
    </row>
    <row r="23" spans="1:11" x14ac:dyDescent="0.25">
      <c r="B23" s="26" t="s">
        <v>13</v>
      </c>
      <c r="C23" s="27">
        <v>0</v>
      </c>
      <c r="D23" s="27">
        <v>0</v>
      </c>
      <c r="E23" s="27">
        <v>0</v>
      </c>
      <c r="F23" s="28">
        <v>0</v>
      </c>
      <c r="G23" s="29">
        <v>0</v>
      </c>
      <c r="H23" s="8">
        <v>0</v>
      </c>
    </row>
    <row r="24" spans="1:11" x14ac:dyDescent="0.25">
      <c r="B24" s="26" t="s">
        <v>14</v>
      </c>
      <c r="C24" s="27">
        <v>0</v>
      </c>
      <c r="D24" s="27">
        <v>0</v>
      </c>
      <c r="E24" s="27">
        <v>0</v>
      </c>
      <c r="F24" s="28">
        <v>3</v>
      </c>
      <c r="G24" s="29">
        <v>60929.88</v>
      </c>
      <c r="H24" s="8">
        <v>0</v>
      </c>
    </row>
    <row r="25" spans="1:11" x14ac:dyDescent="0.25">
      <c r="B25" s="26" t="s">
        <v>15</v>
      </c>
      <c r="C25" s="27">
        <v>0</v>
      </c>
      <c r="D25" s="27">
        <v>0</v>
      </c>
      <c r="E25" s="27">
        <v>0</v>
      </c>
      <c r="F25" s="28">
        <v>0</v>
      </c>
      <c r="G25" s="29">
        <v>0</v>
      </c>
      <c r="H25" s="8">
        <v>0</v>
      </c>
    </row>
    <row r="26" spans="1:11" x14ac:dyDescent="0.25">
      <c r="B26" s="26" t="s">
        <v>4</v>
      </c>
      <c r="C26" s="27">
        <v>0</v>
      </c>
      <c r="D26" s="27">
        <v>0</v>
      </c>
      <c r="E26" s="27">
        <v>0</v>
      </c>
      <c r="F26" s="28">
        <v>0</v>
      </c>
      <c r="G26" s="29">
        <v>0</v>
      </c>
      <c r="H26" s="8">
        <v>0</v>
      </c>
    </row>
    <row r="27" spans="1:11" x14ac:dyDescent="0.25">
      <c r="B27" s="53" t="s">
        <v>16</v>
      </c>
      <c r="C27" s="54">
        <f>SUM(C21:C26)</f>
        <v>0</v>
      </c>
      <c r="D27" s="54">
        <f>SUM(D21:D26)</f>
        <v>0</v>
      </c>
      <c r="E27" s="54">
        <f>SUM(E21:E26)</f>
        <v>0</v>
      </c>
      <c r="F27" s="54">
        <f t="shared" ref="F27:H27" si="0">SUM(F21:F26)</f>
        <v>15</v>
      </c>
      <c r="G27" s="55">
        <f t="shared" si="0"/>
        <v>2237423.27</v>
      </c>
      <c r="H27" s="54">
        <f t="shared" si="0"/>
        <v>0</v>
      </c>
    </row>
  </sheetData>
  <autoFilter ref="A1:K17" xr:uid="{96791F08-B43F-409C-87BC-2355FDB099DC}"/>
  <mergeCells count="1">
    <mergeCell ref="B19:H19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0"/>
  <sheetViews>
    <sheetView zoomScaleNormal="100" workbookViewId="0">
      <selection activeCell="K29" sqref="K29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17.85546875" customWidth="1"/>
    <col min="4" max="4" width="17.7109375" bestFit="1" customWidth="1"/>
    <col min="5" max="5" width="12.28515625" customWidth="1"/>
    <col min="6" max="6" width="16.28515625" customWidth="1"/>
    <col min="7" max="7" width="12" bestFit="1" customWidth="1"/>
    <col min="8" max="8" width="14.42578125" bestFit="1" customWidth="1"/>
    <col min="9" max="9" width="13.85546875" bestFit="1" customWidth="1"/>
    <col min="10" max="10" width="13.5703125" style="91" customWidth="1"/>
    <col min="11" max="11" width="17.5703125" bestFit="1" customWidth="1"/>
  </cols>
  <sheetData>
    <row r="1" spans="1:11" ht="18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ht="16.5" x14ac:dyDescent="0.25">
      <c r="A2" s="124" t="s">
        <v>241</v>
      </c>
      <c r="B2" s="125" t="s">
        <v>787</v>
      </c>
      <c r="C2" s="126" t="s">
        <v>2020</v>
      </c>
      <c r="D2" s="125" t="s">
        <v>2052</v>
      </c>
      <c r="E2" s="127">
        <v>3.6909999999999998</v>
      </c>
      <c r="F2" s="125" t="s">
        <v>97</v>
      </c>
      <c r="G2" s="125" t="s">
        <v>242</v>
      </c>
      <c r="H2" s="125" t="s">
        <v>243</v>
      </c>
      <c r="I2" s="123">
        <v>5518.04</v>
      </c>
      <c r="J2" s="124" t="s">
        <v>1960</v>
      </c>
      <c r="K2" s="124" t="s">
        <v>3</v>
      </c>
    </row>
    <row r="3" spans="1:11" ht="16.5" x14ac:dyDescent="0.25">
      <c r="A3" s="124" t="s">
        <v>244</v>
      </c>
      <c r="B3" s="125" t="s">
        <v>787</v>
      </c>
      <c r="C3" s="126" t="s">
        <v>2053</v>
      </c>
      <c r="D3" s="125" t="s">
        <v>2054</v>
      </c>
      <c r="E3" s="127">
        <v>3.8235999999999999</v>
      </c>
      <c r="F3" s="125" t="s">
        <v>245</v>
      </c>
      <c r="G3" s="125" t="s">
        <v>246</v>
      </c>
      <c r="H3" s="125" t="s">
        <v>247</v>
      </c>
      <c r="I3" s="123">
        <v>5200.09</v>
      </c>
      <c r="J3" s="124" t="s">
        <v>1960</v>
      </c>
      <c r="K3" s="124" t="s">
        <v>6</v>
      </c>
    </row>
    <row r="4" spans="1:11" x14ac:dyDescent="0.25">
      <c r="A4" s="124" t="s">
        <v>248</v>
      </c>
      <c r="B4" s="125" t="s">
        <v>787</v>
      </c>
      <c r="C4" s="126" t="s">
        <v>2042</v>
      </c>
      <c r="D4" s="125" t="s">
        <v>2055</v>
      </c>
      <c r="E4" s="127">
        <v>3.78</v>
      </c>
      <c r="F4" s="125" t="s">
        <v>249</v>
      </c>
      <c r="G4" s="125" t="s">
        <v>250</v>
      </c>
      <c r="H4" s="125" t="s">
        <v>251</v>
      </c>
      <c r="I4" s="123">
        <v>5159.7</v>
      </c>
      <c r="J4" s="124" t="s">
        <v>1960</v>
      </c>
      <c r="K4" s="124" t="s">
        <v>6</v>
      </c>
    </row>
    <row r="5" spans="1:11" x14ac:dyDescent="0.25">
      <c r="A5" s="124" t="s">
        <v>276</v>
      </c>
      <c r="B5" s="125" t="s">
        <v>787</v>
      </c>
      <c r="C5" s="126" t="s">
        <v>1973</v>
      </c>
      <c r="D5" s="125" t="s">
        <v>2061</v>
      </c>
      <c r="E5" s="127">
        <v>4.5016999999999996</v>
      </c>
      <c r="F5" s="125" t="s">
        <v>277</v>
      </c>
      <c r="G5" s="125" t="s">
        <v>278</v>
      </c>
      <c r="H5" s="125" t="s">
        <v>279</v>
      </c>
      <c r="I5" s="123">
        <v>6392.41</v>
      </c>
      <c r="J5" s="124" t="s">
        <v>1960</v>
      </c>
      <c r="K5" s="124" t="s">
        <v>6</v>
      </c>
    </row>
    <row r="6" spans="1:11" x14ac:dyDescent="0.25">
      <c r="A6" s="124" t="s">
        <v>280</v>
      </c>
      <c r="B6" s="125" t="s">
        <v>787</v>
      </c>
      <c r="C6" s="126" t="s">
        <v>2062</v>
      </c>
      <c r="D6" s="125" t="s">
        <v>2063</v>
      </c>
      <c r="E6" s="127">
        <v>3.39</v>
      </c>
      <c r="F6" s="125" t="s">
        <v>281</v>
      </c>
      <c r="G6" s="125" t="s">
        <v>282</v>
      </c>
      <c r="H6" s="125" t="s">
        <v>283</v>
      </c>
      <c r="I6" s="123">
        <v>7610.55</v>
      </c>
      <c r="J6" s="124" t="s">
        <v>1960</v>
      </c>
      <c r="K6" s="124" t="s">
        <v>6</v>
      </c>
    </row>
    <row r="7" spans="1:11" x14ac:dyDescent="0.25">
      <c r="A7" s="124" t="s">
        <v>273</v>
      </c>
      <c r="B7" s="125" t="s">
        <v>787</v>
      </c>
      <c r="C7" s="126" t="s">
        <v>2072</v>
      </c>
      <c r="D7" s="125" t="s">
        <v>2073</v>
      </c>
      <c r="E7" s="127">
        <v>4.1420000000000003</v>
      </c>
      <c r="F7" s="125" t="s">
        <v>274</v>
      </c>
      <c r="G7" s="125" t="s">
        <v>275</v>
      </c>
      <c r="H7" s="125" t="s">
        <v>202</v>
      </c>
      <c r="I7" s="123">
        <v>621.29999999999995</v>
      </c>
      <c r="J7" s="124" t="s">
        <v>1960</v>
      </c>
      <c r="K7" s="124" t="s">
        <v>6</v>
      </c>
    </row>
    <row r="8" spans="1:11" ht="16.5" x14ac:dyDescent="0.25">
      <c r="A8" s="124" t="s">
        <v>539</v>
      </c>
      <c r="B8" s="125" t="s">
        <v>787</v>
      </c>
      <c r="C8" s="126" t="s">
        <v>2070</v>
      </c>
      <c r="D8" s="125" t="s">
        <v>2175</v>
      </c>
      <c r="E8" s="127">
        <v>3.9594999999999998</v>
      </c>
      <c r="F8" s="125" t="s">
        <v>304</v>
      </c>
      <c r="G8" s="125" t="s">
        <v>540</v>
      </c>
      <c r="H8" s="125" t="s">
        <v>306</v>
      </c>
      <c r="I8" s="123">
        <v>3563.55</v>
      </c>
      <c r="J8" s="124" t="s">
        <v>1960</v>
      </c>
      <c r="K8" s="124" t="s">
        <v>6</v>
      </c>
    </row>
    <row r="9" spans="1:11" x14ac:dyDescent="0.25">
      <c r="A9" s="124" t="s">
        <v>2189</v>
      </c>
      <c r="B9" s="125" t="s">
        <v>787</v>
      </c>
      <c r="C9" s="126" t="s">
        <v>1973</v>
      </c>
      <c r="D9" s="125" t="s">
        <v>2067</v>
      </c>
      <c r="E9" s="127">
        <v>3.9135</v>
      </c>
      <c r="F9" s="125" t="s">
        <v>2190</v>
      </c>
      <c r="G9" s="125" t="s">
        <v>2191</v>
      </c>
      <c r="H9" s="125" t="s">
        <v>2192</v>
      </c>
      <c r="I9" s="123">
        <v>8687.9699999999993</v>
      </c>
      <c r="J9" s="124" t="s">
        <v>1960</v>
      </c>
      <c r="K9" s="124" t="s">
        <v>6</v>
      </c>
    </row>
    <row r="10" spans="1:11" ht="16.5" x14ac:dyDescent="0.25">
      <c r="A10" s="145" t="s">
        <v>90</v>
      </c>
      <c r="B10" s="125" t="s">
        <v>787</v>
      </c>
      <c r="C10" s="146" t="s">
        <v>2157</v>
      </c>
      <c r="D10" s="142" t="s">
        <v>2215</v>
      </c>
      <c r="E10" s="147">
        <v>3.7</v>
      </c>
      <c r="F10" s="142" t="s">
        <v>91</v>
      </c>
      <c r="G10" s="142" t="s">
        <v>92</v>
      </c>
      <c r="H10" s="142" t="s">
        <v>93</v>
      </c>
      <c r="I10" s="143">
        <v>728.9</v>
      </c>
      <c r="J10" s="145" t="s">
        <v>618</v>
      </c>
      <c r="K10" s="145" t="s">
        <v>6</v>
      </c>
    </row>
    <row r="11" spans="1:11" ht="16.5" x14ac:dyDescent="0.25">
      <c r="A11" s="124" t="s">
        <v>619</v>
      </c>
      <c r="B11" s="125" t="s">
        <v>787</v>
      </c>
      <c r="C11" s="126" t="s">
        <v>2217</v>
      </c>
      <c r="D11" s="125" t="s">
        <v>2218</v>
      </c>
      <c r="E11" s="129">
        <v>4.87</v>
      </c>
      <c r="F11" s="125" t="s">
        <v>620</v>
      </c>
      <c r="G11" s="125" t="s">
        <v>621</v>
      </c>
      <c r="H11" s="125" t="s">
        <v>384</v>
      </c>
      <c r="I11" s="123">
        <v>374990</v>
      </c>
      <c r="J11" s="124" t="s">
        <v>4</v>
      </c>
      <c r="K11" s="124" t="s">
        <v>3</v>
      </c>
    </row>
    <row r="12" spans="1:11" x14ac:dyDescent="0.25">
      <c r="A12" s="136" t="s">
        <v>624</v>
      </c>
      <c r="B12" s="125" t="s">
        <v>787</v>
      </c>
      <c r="C12" s="138" t="s">
        <v>2221</v>
      </c>
      <c r="D12" s="137" t="s">
        <v>2222</v>
      </c>
      <c r="E12" s="144">
        <v>3.71</v>
      </c>
      <c r="F12" s="137" t="s">
        <v>95</v>
      </c>
      <c r="G12" s="137" t="s">
        <v>625</v>
      </c>
      <c r="H12" s="137" t="s">
        <v>97</v>
      </c>
      <c r="I12" s="140">
        <v>64014.3</v>
      </c>
      <c r="J12" s="136" t="s">
        <v>4</v>
      </c>
      <c r="K12" s="136" t="s">
        <v>3</v>
      </c>
    </row>
    <row r="13" spans="1:11" x14ac:dyDescent="0.25">
      <c r="A13" s="124" t="s">
        <v>646</v>
      </c>
      <c r="B13" s="125" t="s">
        <v>787</v>
      </c>
      <c r="C13" s="126" t="s">
        <v>2210</v>
      </c>
      <c r="D13" s="125" t="s">
        <v>2242</v>
      </c>
      <c r="E13" s="127">
        <v>3.1970000000000001</v>
      </c>
      <c r="F13" s="125" t="s">
        <v>647</v>
      </c>
      <c r="G13" s="125" t="s">
        <v>648</v>
      </c>
      <c r="H13" s="125" t="s">
        <v>649</v>
      </c>
      <c r="I13" s="123">
        <v>182902.28</v>
      </c>
      <c r="J13" s="124" t="s">
        <v>1741</v>
      </c>
      <c r="K13" s="124" t="s">
        <v>6</v>
      </c>
    </row>
    <row r="14" spans="1:11" x14ac:dyDescent="0.25">
      <c r="A14" s="124" t="s">
        <v>655</v>
      </c>
      <c r="B14" s="125" t="s">
        <v>787</v>
      </c>
      <c r="C14" s="126" t="s">
        <v>2247</v>
      </c>
      <c r="D14" s="125" t="s">
        <v>2248</v>
      </c>
      <c r="E14" s="127">
        <v>3.169</v>
      </c>
      <c r="F14" s="125" t="s">
        <v>656</v>
      </c>
      <c r="G14" s="125" t="s">
        <v>657</v>
      </c>
      <c r="H14" s="125" t="s">
        <v>658</v>
      </c>
      <c r="I14" s="123">
        <v>44670.22</v>
      </c>
      <c r="J14" s="124" t="s">
        <v>1741</v>
      </c>
      <c r="K14" s="124" t="s">
        <v>3</v>
      </c>
    </row>
    <row r="15" spans="1:11" x14ac:dyDescent="0.25">
      <c r="A15" s="124" t="s">
        <v>673</v>
      </c>
      <c r="B15" s="125" t="s">
        <v>787</v>
      </c>
      <c r="C15" s="126" t="s">
        <v>2258</v>
      </c>
      <c r="D15" s="125" t="s">
        <v>2259</v>
      </c>
      <c r="E15" s="127">
        <v>3.7099000000000002</v>
      </c>
      <c r="F15" s="125" t="s">
        <v>314</v>
      </c>
      <c r="G15" s="125" t="s">
        <v>674</v>
      </c>
      <c r="H15" s="125" t="s">
        <v>75</v>
      </c>
      <c r="I15" s="123">
        <v>2535.19</v>
      </c>
      <c r="J15" s="124" t="s">
        <v>1741</v>
      </c>
      <c r="K15" s="124" t="s">
        <v>6</v>
      </c>
    </row>
    <row r="16" spans="1:11" x14ac:dyDescent="0.25">
      <c r="A16" s="124" t="s">
        <v>677</v>
      </c>
      <c r="B16" s="125" t="s">
        <v>787</v>
      </c>
      <c r="C16" s="126" t="s">
        <v>2264</v>
      </c>
      <c r="D16" s="125" t="s">
        <v>2265</v>
      </c>
      <c r="E16" s="127">
        <v>3.7099000000000002</v>
      </c>
      <c r="F16" s="125" t="s">
        <v>314</v>
      </c>
      <c r="G16" s="125" t="s">
        <v>678</v>
      </c>
      <c r="H16" s="125" t="s">
        <v>75</v>
      </c>
      <c r="I16" s="123">
        <v>13945.32</v>
      </c>
      <c r="J16" s="124" t="s">
        <v>1741</v>
      </c>
      <c r="K16" s="124" t="s">
        <v>6</v>
      </c>
    </row>
    <row r="17" spans="1:11" x14ac:dyDescent="0.25">
      <c r="A17" s="124" t="s">
        <v>679</v>
      </c>
      <c r="B17" s="125" t="s">
        <v>787</v>
      </c>
      <c r="C17" s="126" t="s">
        <v>2247</v>
      </c>
      <c r="D17" s="125" t="s">
        <v>2268</v>
      </c>
      <c r="E17" s="127">
        <v>3.9529999999999998</v>
      </c>
      <c r="F17" s="125" t="s">
        <v>192</v>
      </c>
      <c r="G17" s="125" t="s">
        <v>680</v>
      </c>
      <c r="H17" s="125" t="s">
        <v>639</v>
      </c>
      <c r="I17" s="123">
        <v>10733.06</v>
      </c>
      <c r="J17" s="124" t="s">
        <v>1741</v>
      </c>
      <c r="K17" s="124" t="s">
        <v>3</v>
      </c>
    </row>
    <row r="18" spans="1:11" x14ac:dyDescent="0.25">
      <c r="A18" s="124" t="s">
        <v>681</v>
      </c>
      <c r="B18" s="125" t="s">
        <v>787</v>
      </c>
      <c r="C18" s="126" t="s">
        <v>2210</v>
      </c>
      <c r="D18" s="125" t="s">
        <v>2269</v>
      </c>
      <c r="E18" s="127">
        <v>4.3654999999999999</v>
      </c>
      <c r="F18" s="125" t="s">
        <v>59</v>
      </c>
      <c r="G18" s="125" t="s">
        <v>682</v>
      </c>
      <c r="H18" s="125" t="s">
        <v>61</v>
      </c>
      <c r="I18" s="123">
        <v>2628.64</v>
      </c>
      <c r="J18" s="124" t="s">
        <v>1741</v>
      </c>
      <c r="K18" s="124" t="s">
        <v>6</v>
      </c>
    </row>
    <row r="19" spans="1:11" x14ac:dyDescent="0.25">
      <c r="A19" s="124" t="s">
        <v>696</v>
      </c>
      <c r="B19" s="125" t="s">
        <v>787</v>
      </c>
      <c r="C19" s="126" t="s">
        <v>2285</v>
      </c>
      <c r="D19" s="125" t="s">
        <v>2286</v>
      </c>
      <c r="E19" s="127">
        <v>4.6361999999999997</v>
      </c>
      <c r="F19" s="125" t="s">
        <v>36</v>
      </c>
      <c r="G19" s="125" t="s">
        <v>697</v>
      </c>
      <c r="H19" s="125" t="s">
        <v>698</v>
      </c>
      <c r="I19" s="123">
        <v>11366.29</v>
      </c>
      <c r="J19" s="124" t="s">
        <v>1741</v>
      </c>
      <c r="K19" s="124" t="s">
        <v>6</v>
      </c>
    </row>
    <row r="20" spans="1:11" x14ac:dyDescent="0.25">
      <c r="A20" s="13" t="s">
        <v>29</v>
      </c>
      <c r="B20" s="13">
        <v>18</v>
      </c>
      <c r="C20" s="13"/>
      <c r="D20" s="13"/>
      <c r="E20" s="13"/>
      <c r="F20" s="13"/>
      <c r="G20" s="49"/>
      <c r="H20" s="21"/>
      <c r="I20" s="94">
        <f>SUM(I2:I19)</f>
        <v>751267.80999999994</v>
      </c>
      <c r="J20" s="22"/>
      <c r="K20" s="13"/>
    </row>
    <row r="22" spans="1:11" x14ac:dyDescent="0.25">
      <c r="B22" s="213" t="s">
        <v>30</v>
      </c>
      <c r="C22" s="214"/>
      <c r="D22" s="214"/>
      <c r="E22" s="214"/>
      <c r="F22" s="214"/>
      <c r="G22" s="214"/>
      <c r="H22" s="215"/>
    </row>
    <row r="23" spans="1:11" ht="30" x14ac:dyDescent="0.25">
      <c r="B23" s="23" t="s">
        <v>8</v>
      </c>
      <c r="C23" s="23" t="s">
        <v>18</v>
      </c>
      <c r="D23" s="24" t="s">
        <v>10</v>
      </c>
      <c r="E23" s="23" t="s">
        <v>6</v>
      </c>
      <c r="F23" s="25" t="s">
        <v>3</v>
      </c>
      <c r="G23" s="50" t="s">
        <v>31</v>
      </c>
      <c r="H23" s="5" t="s">
        <v>5</v>
      </c>
    </row>
    <row r="24" spans="1:11" x14ac:dyDescent="0.25">
      <c r="B24" s="26" t="s">
        <v>2</v>
      </c>
      <c r="C24" s="27">
        <v>0</v>
      </c>
      <c r="D24" s="27">
        <v>0</v>
      </c>
      <c r="E24" s="27">
        <v>5</v>
      </c>
      <c r="F24" s="28">
        <v>2</v>
      </c>
      <c r="G24" s="29">
        <v>268781</v>
      </c>
      <c r="H24" s="8"/>
    </row>
    <row r="25" spans="1:11" x14ac:dyDescent="0.25">
      <c r="B25" s="26" t="s">
        <v>12</v>
      </c>
      <c r="C25" s="27">
        <v>0</v>
      </c>
      <c r="D25" s="27">
        <v>0</v>
      </c>
      <c r="E25" s="27">
        <v>1</v>
      </c>
      <c r="F25" s="28">
        <v>0</v>
      </c>
      <c r="G25" s="29">
        <v>728.9</v>
      </c>
      <c r="H25" s="8"/>
    </row>
    <row r="26" spans="1:11" x14ac:dyDescent="0.25">
      <c r="B26" s="26" t="s">
        <v>13</v>
      </c>
      <c r="C26" s="27">
        <v>0</v>
      </c>
      <c r="D26" s="27">
        <v>0</v>
      </c>
      <c r="E26" s="27">
        <v>0</v>
      </c>
      <c r="F26" s="28">
        <v>0</v>
      </c>
      <c r="G26" s="29">
        <v>0</v>
      </c>
      <c r="H26" s="8"/>
    </row>
    <row r="27" spans="1:11" x14ac:dyDescent="0.25">
      <c r="B27" s="26" t="s">
        <v>14</v>
      </c>
      <c r="C27" s="27">
        <v>0</v>
      </c>
      <c r="D27" s="27">
        <v>0</v>
      </c>
      <c r="E27" s="27">
        <v>7</v>
      </c>
      <c r="F27" s="28">
        <v>1</v>
      </c>
      <c r="G27" s="29">
        <v>42753.61</v>
      </c>
      <c r="H27" s="8"/>
    </row>
    <row r="28" spans="1:11" x14ac:dyDescent="0.25">
      <c r="B28" s="26" t="s">
        <v>15</v>
      </c>
      <c r="C28" s="27">
        <v>0</v>
      </c>
      <c r="D28" s="27">
        <v>0</v>
      </c>
      <c r="E28" s="27">
        <v>0</v>
      </c>
      <c r="F28" s="28">
        <v>0</v>
      </c>
      <c r="G28" s="29">
        <v>0</v>
      </c>
      <c r="H28" s="8"/>
    </row>
    <row r="29" spans="1:11" x14ac:dyDescent="0.25">
      <c r="B29" s="26" t="s">
        <v>4</v>
      </c>
      <c r="C29" s="27">
        <v>0</v>
      </c>
      <c r="D29" s="27">
        <v>0</v>
      </c>
      <c r="E29" s="27">
        <v>0</v>
      </c>
      <c r="F29" s="28">
        <v>2</v>
      </c>
      <c r="G29" s="29">
        <v>439004.3</v>
      </c>
      <c r="H29" s="8"/>
    </row>
    <row r="30" spans="1:11" x14ac:dyDescent="0.25">
      <c r="B30" s="51" t="s">
        <v>16</v>
      </c>
      <c r="C30" s="9">
        <f>SUM(C24:C29)</f>
        <v>0</v>
      </c>
      <c r="D30" s="9">
        <f>SUM(D24:D29)</f>
        <v>0</v>
      </c>
      <c r="E30" s="9">
        <f>SUM(E24:E29)</f>
        <v>13</v>
      </c>
      <c r="F30" s="9">
        <f t="shared" ref="F30:H30" si="0">SUM(F24:F29)</f>
        <v>5</v>
      </c>
      <c r="G30" s="52">
        <f>SUM(G24:G29)</f>
        <v>751267.81</v>
      </c>
      <c r="H30" s="9">
        <f t="shared" si="0"/>
        <v>0</v>
      </c>
    </row>
  </sheetData>
  <autoFilter ref="A1:K20" xr:uid="{00000000-0009-0000-0000-00000C000000}"/>
  <mergeCells count="1">
    <mergeCell ref="B22:H2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65"/>
  <sheetViews>
    <sheetView topLeftCell="A30" workbookViewId="0">
      <selection activeCell="N66" sqref="N66"/>
    </sheetView>
  </sheetViews>
  <sheetFormatPr defaultColWidth="15.140625" defaultRowHeight="15" x14ac:dyDescent="0.25"/>
  <cols>
    <col min="1" max="1" width="17.28515625" bestFit="1" customWidth="1"/>
    <col min="2" max="2" width="17.85546875" bestFit="1" customWidth="1"/>
    <col min="3" max="3" width="22.85546875" bestFit="1" customWidth="1"/>
    <col min="4" max="4" width="17.7109375" bestFit="1" customWidth="1"/>
    <col min="5" max="5" width="11.42578125" bestFit="1" customWidth="1"/>
    <col min="6" max="6" width="15.85546875" bestFit="1" customWidth="1"/>
    <col min="7" max="7" width="15.85546875" customWidth="1"/>
    <col min="11" max="11" width="17.5703125" bestFit="1" customWidth="1"/>
  </cols>
  <sheetData>
    <row r="1" spans="1:11" ht="18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x14ac:dyDescent="0.25">
      <c r="A2" s="124" t="s">
        <v>120</v>
      </c>
      <c r="B2" s="125" t="s">
        <v>788</v>
      </c>
      <c r="C2" s="126" t="s">
        <v>1997</v>
      </c>
      <c r="D2" s="125" t="s">
        <v>1998</v>
      </c>
      <c r="E2" s="127">
        <v>3.0750999999999999</v>
      </c>
      <c r="F2" s="125" t="s">
        <v>121</v>
      </c>
      <c r="G2" s="125" t="s">
        <v>122</v>
      </c>
      <c r="H2" s="125" t="s">
        <v>123</v>
      </c>
      <c r="I2" s="123">
        <v>1583.67</v>
      </c>
      <c r="J2" s="124" t="s">
        <v>1960</v>
      </c>
      <c r="K2" s="124" t="s">
        <v>3</v>
      </c>
    </row>
    <row r="3" spans="1:11" x14ac:dyDescent="0.25">
      <c r="A3" s="124" t="s">
        <v>128</v>
      </c>
      <c r="B3" s="125" t="s">
        <v>788</v>
      </c>
      <c r="C3" s="126" t="s">
        <v>2001</v>
      </c>
      <c r="D3" s="125" t="s">
        <v>2002</v>
      </c>
      <c r="E3" s="127">
        <v>4.47</v>
      </c>
      <c r="F3" s="125" t="s">
        <v>129</v>
      </c>
      <c r="G3" s="125" t="s">
        <v>130</v>
      </c>
      <c r="H3" s="125" t="s">
        <v>131</v>
      </c>
      <c r="I3" s="123">
        <v>4470</v>
      </c>
      <c r="J3" s="124" t="s">
        <v>1960</v>
      </c>
      <c r="K3" s="124" t="s">
        <v>3</v>
      </c>
    </row>
    <row r="4" spans="1:11" x14ac:dyDescent="0.25">
      <c r="A4" s="124" t="s">
        <v>144</v>
      </c>
      <c r="B4" s="125" t="s">
        <v>788</v>
      </c>
      <c r="C4" s="126" t="s">
        <v>2012</v>
      </c>
      <c r="D4" s="125" t="s">
        <v>2022</v>
      </c>
      <c r="E4" s="127">
        <v>2.9550000000000001</v>
      </c>
      <c r="F4" s="125" t="s">
        <v>145</v>
      </c>
      <c r="G4" s="125" t="s">
        <v>146</v>
      </c>
      <c r="H4" s="125" t="s">
        <v>145</v>
      </c>
      <c r="I4" s="123">
        <v>8717.25</v>
      </c>
      <c r="J4" s="124" t="s">
        <v>1960</v>
      </c>
      <c r="K4" s="124" t="s">
        <v>3</v>
      </c>
    </row>
    <row r="5" spans="1:11" x14ac:dyDescent="0.25">
      <c r="A5" s="124" t="s">
        <v>147</v>
      </c>
      <c r="B5" s="125" t="s">
        <v>788</v>
      </c>
      <c r="C5" s="126" t="s">
        <v>2023</v>
      </c>
      <c r="D5" s="125" t="s">
        <v>2024</v>
      </c>
      <c r="E5" s="127">
        <v>3.9114</v>
      </c>
      <c r="F5" s="125" t="s">
        <v>145</v>
      </c>
      <c r="G5" s="125" t="s">
        <v>148</v>
      </c>
      <c r="H5" s="125" t="s">
        <v>149</v>
      </c>
      <c r="I5" s="123">
        <v>6649.38</v>
      </c>
      <c r="J5" s="124" t="s">
        <v>1960</v>
      </c>
      <c r="K5" s="124" t="s">
        <v>3</v>
      </c>
    </row>
    <row r="6" spans="1:11" x14ac:dyDescent="0.25">
      <c r="A6" s="124" t="s">
        <v>219</v>
      </c>
      <c r="B6" s="125" t="s">
        <v>788</v>
      </c>
      <c r="C6" s="126" t="s">
        <v>2012</v>
      </c>
      <c r="D6" s="125" t="s">
        <v>2046</v>
      </c>
      <c r="E6" s="127">
        <v>3.3698000000000001</v>
      </c>
      <c r="F6" s="125" t="s">
        <v>125</v>
      </c>
      <c r="G6" s="125" t="s">
        <v>220</v>
      </c>
      <c r="H6" s="125" t="s">
        <v>127</v>
      </c>
      <c r="I6" s="123">
        <v>8390.7999999999993</v>
      </c>
      <c r="J6" s="124" t="s">
        <v>1960</v>
      </c>
      <c r="K6" s="124" t="s">
        <v>3</v>
      </c>
    </row>
    <row r="7" spans="1:11" x14ac:dyDescent="0.25">
      <c r="A7" s="124" t="s">
        <v>221</v>
      </c>
      <c r="B7" s="125" t="s">
        <v>788</v>
      </c>
      <c r="C7" s="126" t="s">
        <v>2020</v>
      </c>
      <c r="D7" s="125" t="s">
        <v>2033</v>
      </c>
      <c r="E7" s="127">
        <v>3.3698000000000001</v>
      </c>
      <c r="F7" s="125" t="s">
        <v>125</v>
      </c>
      <c r="G7" s="125" t="s">
        <v>222</v>
      </c>
      <c r="H7" s="125" t="s">
        <v>127</v>
      </c>
      <c r="I7" s="123">
        <v>7582.05</v>
      </c>
      <c r="J7" s="124" t="s">
        <v>1960</v>
      </c>
      <c r="K7" s="124" t="s">
        <v>3</v>
      </c>
    </row>
    <row r="8" spans="1:11" x14ac:dyDescent="0.25">
      <c r="A8" s="124" t="s">
        <v>223</v>
      </c>
      <c r="B8" s="125" t="s">
        <v>788</v>
      </c>
      <c r="C8" s="126" t="s">
        <v>2020</v>
      </c>
      <c r="D8" s="125" t="s">
        <v>2033</v>
      </c>
      <c r="E8" s="127">
        <v>3.3698000000000001</v>
      </c>
      <c r="F8" s="125" t="s">
        <v>125</v>
      </c>
      <c r="G8" s="125" t="s">
        <v>224</v>
      </c>
      <c r="H8" s="125" t="s">
        <v>127</v>
      </c>
      <c r="I8" s="123">
        <v>7582.05</v>
      </c>
      <c r="J8" s="124" t="s">
        <v>1960</v>
      </c>
      <c r="K8" s="124" t="s">
        <v>3</v>
      </c>
    </row>
    <row r="9" spans="1:11" x14ac:dyDescent="0.25">
      <c r="A9" s="124" t="s">
        <v>225</v>
      </c>
      <c r="B9" s="125" t="s">
        <v>788</v>
      </c>
      <c r="C9" s="126" t="s">
        <v>2012</v>
      </c>
      <c r="D9" s="125" t="s">
        <v>2013</v>
      </c>
      <c r="E9" s="127">
        <v>3.6709999999999998</v>
      </c>
      <c r="F9" s="125" t="s">
        <v>161</v>
      </c>
      <c r="G9" s="125" t="s">
        <v>226</v>
      </c>
      <c r="H9" s="125" t="s">
        <v>227</v>
      </c>
      <c r="I9" s="123">
        <v>7769.67</v>
      </c>
      <c r="J9" s="124" t="s">
        <v>1960</v>
      </c>
      <c r="K9" s="124" t="s">
        <v>3</v>
      </c>
    </row>
    <row r="10" spans="1:11" x14ac:dyDescent="0.25">
      <c r="A10" s="124" t="s">
        <v>228</v>
      </c>
      <c r="B10" s="125" t="s">
        <v>788</v>
      </c>
      <c r="C10" s="126" t="s">
        <v>2003</v>
      </c>
      <c r="D10" s="125" t="s">
        <v>2047</v>
      </c>
      <c r="E10" s="127">
        <v>3.472</v>
      </c>
      <c r="F10" s="125" t="s">
        <v>179</v>
      </c>
      <c r="G10" s="125" t="s">
        <v>229</v>
      </c>
      <c r="H10" s="125" t="s">
        <v>137</v>
      </c>
      <c r="I10" s="123">
        <v>5121.2</v>
      </c>
      <c r="J10" s="124" t="s">
        <v>1960</v>
      </c>
      <c r="K10" s="124" t="s">
        <v>3</v>
      </c>
    </row>
    <row r="11" spans="1:11" x14ac:dyDescent="0.25">
      <c r="A11" s="124" t="s">
        <v>230</v>
      </c>
      <c r="B11" s="125" t="s">
        <v>788</v>
      </c>
      <c r="C11" s="126" t="s">
        <v>2027</v>
      </c>
      <c r="D11" s="125" t="s">
        <v>2048</v>
      </c>
      <c r="E11" s="127">
        <v>3.7963</v>
      </c>
      <c r="F11" s="125" t="s">
        <v>231</v>
      </c>
      <c r="G11" s="125" t="s">
        <v>232</v>
      </c>
      <c r="H11" s="125" t="s">
        <v>107</v>
      </c>
      <c r="I11" s="123">
        <v>6846.51</v>
      </c>
      <c r="J11" s="124" t="s">
        <v>1960</v>
      </c>
      <c r="K11" s="124" t="s">
        <v>3</v>
      </c>
    </row>
    <row r="12" spans="1:11" x14ac:dyDescent="0.25">
      <c r="A12" s="124" t="s">
        <v>233</v>
      </c>
      <c r="B12" s="125" t="s">
        <v>788</v>
      </c>
      <c r="C12" s="126" t="s">
        <v>2049</v>
      </c>
      <c r="D12" s="125" t="s">
        <v>2050</v>
      </c>
      <c r="E12" s="127">
        <v>3.8014999999999999</v>
      </c>
      <c r="F12" s="125" t="s">
        <v>234</v>
      </c>
      <c r="G12" s="125" t="s">
        <v>235</v>
      </c>
      <c r="H12" s="125" t="s">
        <v>236</v>
      </c>
      <c r="I12" s="123">
        <v>1900.75</v>
      </c>
      <c r="J12" s="124" t="s">
        <v>1960</v>
      </c>
      <c r="K12" s="124" t="s">
        <v>3</v>
      </c>
    </row>
    <row r="13" spans="1:11" x14ac:dyDescent="0.25">
      <c r="A13" s="124" t="s">
        <v>237</v>
      </c>
      <c r="B13" s="125" t="s">
        <v>788</v>
      </c>
      <c r="C13" s="126" t="s">
        <v>2003</v>
      </c>
      <c r="D13" s="125" t="s">
        <v>2051</v>
      </c>
      <c r="E13" s="127">
        <v>3.84</v>
      </c>
      <c r="F13" s="125" t="s">
        <v>238</v>
      </c>
      <c r="G13" s="125" t="s">
        <v>239</v>
      </c>
      <c r="H13" s="125" t="s">
        <v>240</v>
      </c>
      <c r="I13" s="123">
        <v>10195.200000000001</v>
      </c>
      <c r="J13" s="124" t="s">
        <v>1960</v>
      </c>
      <c r="K13" s="124" t="s">
        <v>3</v>
      </c>
    </row>
    <row r="14" spans="1:11" x14ac:dyDescent="0.25">
      <c r="A14" s="124" t="s">
        <v>252</v>
      </c>
      <c r="B14" s="125" t="s">
        <v>788</v>
      </c>
      <c r="C14" s="126" t="s">
        <v>2012</v>
      </c>
      <c r="D14" s="125" t="s">
        <v>2046</v>
      </c>
      <c r="E14" s="127">
        <v>3.254</v>
      </c>
      <c r="F14" s="125" t="s">
        <v>198</v>
      </c>
      <c r="G14" s="125" t="s">
        <v>253</v>
      </c>
      <c r="H14" s="125" t="s">
        <v>200</v>
      </c>
      <c r="I14" s="123">
        <v>8102.46</v>
      </c>
      <c r="J14" s="124" t="s">
        <v>1960</v>
      </c>
      <c r="K14" s="124" t="s">
        <v>3</v>
      </c>
    </row>
    <row r="15" spans="1:11" x14ac:dyDescent="0.25">
      <c r="A15" s="124" t="s">
        <v>254</v>
      </c>
      <c r="B15" s="125" t="s">
        <v>788</v>
      </c>
      <c r="C15" s="126" t="s">
        <v>2012</v>
      </c>
      <c r="D15" s="125" t="s">
        <v>2046</v>
      </c>
      <c r="E15" s="127">
        <v>3.2412000000000001</v>
      </c>
      <c r="F15" s="125" t="s">
        <v>196</v>
      </c>
      <c r="G15" s="125" t="s">
        <v>255</v>
      </c>
      <c r="H15" s="125" t="s">
        <v>256</v>
      </c>
      <c r="I15" s="123">
        <v>8070.58</v>
      </c>
      <c r="J15" s="124" t="s">
        <v>1960</v>
      </c>
      <c r="K15" s="124" t="s">
        <v>3</v>
      </c>
    </row>
    <row r="16" spans="1:11" x14ac:dyDescent="0.25">
      <c r="A16" s="124" t="s">
        <v>257</v>
      </c>
      <c r="B16" s="125" t="s">
        <v>788</v>
      </c>
      <c r="C16" s="126" t="s">
        <v>1973</v>
      </c>
      <c r="D16" s="125" t="s">
        <v>2056</v>
      </c>
      <c r="E16" s="127">
        <v>4.46</v>
      </c>
      <c r="F16" s="125" t="s">
        <v>258</v>
      </c>
      <c r="G16" s="125" t="s">
        <v>259</v>
      </c>
      <c r="H16" s="125" t="s">
        <v>260</v>
      </c>
      <c r="I16" s="123">
        <v>3902.5</v>
      </c>
      <c r="J16" s="124" t="s">
        <v>1960</v>
      </c>
      <c r="K16" s="124" t="s">
        <v>3</v>
      </c>
    </row>
    <row r="17" spans="1:11" x14ac:dyDescent="0.25">
      <c r="A17" s="124" t="s">
        <v>261</v>
      </c>
      <c r="B17" s="125" t="s">
        <v>788</v>
      </c>
      <c r="C17" s="126" t="s">
        <v>2057</v>
      </c>
      <c r="D17" s="125" t="s">
        <v>2058</v>
      </c>
      <c r="E17" s="127">
        <v>3.254</v>
      </c>
      <c r="F17" s="125" t="s">
        <v>198</v>
      </c>
      <c r="G17" s="125" t="s">
        <v>262</v>
      </c>
      <c r="H17" s="125" t="s">
        <v>200</v>
      </c>
      <c r="I17" s="123">
        <v>5694.5</v>
      </c>
      <c r="J17" s="124" t="s">
        <v>1960</v>
      </c>
      <c r="K17" s="124" t="s">
        <v>3</v>
      </c>
    </row>
    <row r="18" spans="1:11" x14ac:dyDescent="0.25">
      <c r="A18" s="124" t="s">
        <v>263</v>
      </c>
      <c r="B18" s="125" t="s">
        <v>788</v>
      </c>
      <c r="C18" s="126" t="s">
        <v>2020</v>
      </c>
      <c r="D18" s="125" t="s">
        <v>2052</v>
      </c>
      <c r="E18" s="127">
        <v>3.2450000000000001</v>
      </c>
      <c r="F18" s="125" t="s">
        <v>198</v>
      </c>
      <c r="G18" s="125" t="s">
        <v>264</v>
      </c>
      <c r="H18" s="125" t="s">
        <v>200</v>
      </c>
      <c r="I18" s="123">
        <v>4851.2700000000004</v>
      </c>
      <c r="J18" s="124" t="s">
        <v>1960</v>
      </c>
      <c r="K18" s="124" t="s">
        <v>3</v>
      </c>
    </row>
    <row r="19" spans="1:11" x14ac:dyDescent="0.25">
      <c r="A19" s="124" t="s">
        <v>265</v>
      </c>
      <c r="B19" s="125" t="s">
        <v>788</v>
      </c>
      <c r="C19" s="126" t="s">
        <v>2018</v>
      </c>
      <c r="D19" s="125" t="s">
        <v>2029</v>
      </c>
      <c r="E19" s="127">
        <v>3.254</v>
      </c>
      <c r="F19" s="125" t="s">
        <v>198</v>
      </c>
      <c r="G19" s="125" t="s">
        <v>266</v>
      </c>
      <c r="H19" s="125" t="s">
        <v>198</v>
      </c>
      <c r="I19" s="123">
        <v>5450.45</v>
      </c>
      <c r="J19" s="124" t="s">
        <v>1960</v>
      </c>
      <c r="K19" s="124" t="s">
        <v>3</v>
      </c>
    </row>
    <row r="20" spans="1:11" x14ac:dyDescent="0.25">
      <c r="A20" s="124" t="s">
        <v>267</v>
      </c>
      <c r="B20" s="125" t="s">
        <v>788</v>
      </c>
      <c r="C20" s="126" t="s">
        <v>2012</v>
      </c>
      <c r="D20" s="125" t="s">
        <v>2059</v>
      </c>
      <c r="E20" s="127">
        <v>3.2412000000000001</v>
      </c>
      <c r="F20" s="125" t="s">
        <v>196</v>
      </c>
      <c r="G20" s="125" t="s">
        <v>268</v>
      </c>
      <c r="H20" s="125" t="s">
        <v>256</v>
      </c>
      <c r="I20" s="123">
        <v>3140.72</v>
      </c>
      <c r="J20" s="124" t="s">
        <v>1960</v>
      </c>
      <c r="K20" s="124" t="s">
        <v>3</v>
      </c>
    </row>
    <row r="21" spans="1:11" x14ac:dyDescent="0.25">
      <c r="A21" s="124" t="s">
        <v>284</v>
      </c>
      <c r="B21" s="125" t="s">
        <v>788</v>
      </c>
      <c r="C21" s="126" t="s">
        <v>2012</v>
      </c>
      <c r="D21" s="125" t="s">
        <v>2013</v>
      </c>
      <c r="E21" s="127">
        <v>3.9510000000000001</v>
      </c>
      <c r="F21" s="125" t="s">
        <v>285</v>
      </c>
      <c r="G21" s="125" t="s">
        <v>286</v>
      </c>
      <c r="H21" s="125" t="s">
        <v>287</v>
      </c>
      <c r="I21" s="123">
        <v>8362.2900000000009</v>
      </c>
      <c r="J21" s="124" t="s">
        <v>1960</v>
      </c>
      <c r="K21" s="124" t="s">
        <v>3</v>
      </c>
    </row>
    <row r="22" spans="1:11" x14ac:dyDescent="0.25">
      <c r="A22" s="124" t="s">
        <v>288</v>
      </c>
      <c r="B22" s="125" t="s">
        <v>788</v>
      </c>
      <c r="C22" s="126" t="s">
        <v>2057</v>
      </c>
      <c r="D22" s="125" t="s">
        <v>2064</v>
      </c>
      <c r="E22" s="127">
        <v>3.9510000000000001</v>
      </c>
      <c r="F22" s="125" t="s">
        <v>285</v>
      </c>
      <c r="G22" s="125" t="s">
        <v>289</v>
      </c>
      <c r="H22" s="125" t="s">
        <v>287</v>
      </c>
      <c r="I22" s="123">
        <v>7309.35</v>
      </c>
      <c r="J22" s="124" t="s">
        <v>1960</v>
      </c>
      <c r="K22" s="124" t="s">
        <v>3</v>
      </c>
    </row>
    <row r="23" spans="1:11" x14ac:dyDescent="0.25">
      <c r="A23" s="124" t="s">
        <v>290</v>
      </c>
      <c r="B23" s="125" t="s">
        <v>788</v>
      </c>
      <c r="C23" s="126" t="s">
        <v>2012</v>
      </c>
      <c r="D23" s="125" t="s">
        <v>2065</v>
      </c>
      <c r="E23" s="127">
        <v>3.9510000000000001</v>
      </c>
      <c r="F23" s="125" t="s">
        <v>285</v>
      </c>
      <c r="G23" s="125" t="s">
        <v>291</v>
      </c>
      <c r="H23" s="125" t="s">
        <v>287</v>
      </c>
      <c r="I23" s="123">
        <v>8361.69</v>
      </c>
      <c r="J23" s="124" t="s">
        <v>1960</v>
      </c>
      <c r="K23" s="124" t="s">
        <v>3</v>
      </c>
    </row>
    <row r="24" spans="1:11" x14ac:dyDescent="0.25">
      <c r="A24" s="124" t="s">
        <v>292</v>
      </c>
      <c r="B24" s="125" t="s">
        <v>788</v>
      </c>
      <c r="C24" s="126" t="s">
        <v>1975</v>
      </c>
      <c r="D24" s="125" t="s">
        <v>2066</v>
      </c>
      <c r="E24" s="127">
        <v>4.1289999999999996</v>
      </c>
      <c r="F24" s="125" t="s">
        <v>270</v>
      </c>
      <c r="G24" s="125" t="s">
        <v>293</v>
      </c>
      <c r="H24" s="125" t="s">
        <v>272</v>
      </c>
      <c r="I24" s="123">
        <v>5574.15</v>
      </c>
      <c r="J24" s="124" t="s">
        <v>1960</v>
      </c>
      <c r="K24" s="124" t="s">
        <v>3</v>
      </c>
    </row>
    <row r="25" spans="1:11" x14ac:dyDescent="0.25">
      <c r="A25" s="124" t="s">
        <v>294</v>
      </c>
      <c r="B25" s="125" t="s">
        <v>788</v>
      </c>
      <c r="C25" s="126" t="s">
        <v>2042</v>
      </c>
      <c r="D25" s="125" t="s">
        <v>2067</v>
      </c>
      <c r="E25" s="127">
        <v>4.16</v>
      </c>
      <c r="F25" s="125" t="s">
        <v>295</v>
      </c>
      <c r="G25" s="125" t="s">
        <v>296</v>
      </c>
      <c r="H25" s="125" t="s">
        <v>297</v>
      </c>
      <c r="I25" s="123">
        <v>9235.2000000000007</v>
      </c>
      <c r="J25" s="124" t="s">
        <v>1960</v>
      </c>
      <c r="K25" s="124" t="s">
        <v>3</v>
      </c>
    </row>
    <row r="26" spans="1:11" x14ac:dyDescent="0.25">
      <c r="A26" s="124" t="s">
        <v>298</v>
      </c>
      <c r="B26" s="125" t="s">
        <v>788</v>
      </c>
      <c r="C26" s="126" t="s">
        <v>1975</v>
      </c>
      <c r="D26" s="125" t="s">
        <v>2068</v>
      </c>
      <c r="E26" s="127">
        <v>4.16</v>
      </c>
      <c r="F26" s="125" t="s">
        <v>295</v>
      </c>
      <c r="G26" s="125" t="s">
        <v>2069</v>
      </c>
      <c r="H26" s="125" t="s">
        <v>297</v>
      </c>
      <c r="I26" s="123">
        <v>2496</v>
      </c>
      <c r="J26" s="124" t="s">
        <v>1960</v>
      </c>
      <c r="K26" s="124" t="s">
        <v>3</v>
      </c>
    </row>
    <row r="27" spans="1:11" x14ac:dyDescent="0.25">
      <c r="A27" s="124" t="s">
        <v>316</v>
      </c>
      <c r="B27" s="125" t="s">
        <v>788</v>
      </c>
      <c r="C27" s="126" t="s">
        <v>2020</v>
      </c>
      <c r="D27" s="125" t="s">
        <v>2033</v>
      </c>
      <c r="E27" s="127">
        <v>3.7997999999999998</v>
      </c>
      <c r="F27" s="125" t="s">
        <v>186</v>
      </c>
      <c r="G27" s="125" t="s">
        <v>317</v>
      </c>
      <c r="H27" s="125" t="s">
        <v>188</v>
      </c>
      <c r="I27" s="123">
        <v>8549.5499999999993</v>
      </c>
      <c r="J27" s="124" t="s">
        <v>1960</v>
      </c>
      <c r="K27" s="124" t="s">
        <v>3</v>
      </c>
    </row>
    <row r="28" spans="1:11" x14ac:dyDescent="0.25">
      <c r="A28" s="124" t="s">
        <v>318</v>
      </c>
      <c r="B28" s="125" t="s">
        <v>788</v>
      </c>
      <c r="C28" s="126" t="s">
        <v>2003</v>
      </c>
      <c r="D28" s="125" t="s">
        <v>2022</v>
      </c>
      <c r="E28" s="127">
        <v>3.8043999999999998</v>
      </c>
      <c r="F28" s="125" t="s">
        <v>186</v>
      </c>
      <c r="G28" s="125" t="s">
        <v>319</v>
      </c>
      <c r="H28" s="125" t="s">
        <v>188</v>
      </c>
      <c r="I28" s="123">
        <v>11222.98</v>
      </c>
      <c r="J28" s="124" t="s">
        <v>1960</v>
      </c>
      <c r="K28" s="124" t="s">
        <v>3</v>
      </c>
    </row>
    <row r="29" spans="1:11" x14ac:dyDescent="0.25">
      <c r="A29" s="124" t="s">
        <v>320</v>
      </c>
      <c r="B29" s="125" t="s">
        <v>788</v>
      </c>
      <c r="C29" s="126" t="s">
        <v>2070</v>
      </c>
      <c r="D29" s="125" t="s">
        <v>2071</v>
      </c>
      <c r="E29" s="127">
        <v>4.2069000000000001</v>
      </c>
      <c r="F29" s="125" t="s">
        <v>272</v>
      </c>
      <c r="G29" s="125" t="s">
        <v>321</v>
      </c>
      <c r="H29" s="125" t="s">
        <v>297</v>
      </c>
      <c r="I29" s="123">
        <v>10517.25</v>
      </c>
      <c r="J29" s="124" t="s">
        <v>1960</v>
      </c>
      <c r="K29" s="124" t="s">
        <v>3</v>
      </c>
    </row>
    <row r="30" spans="1:11" x14ac:dyDescent="0.25">
      <c r="A30" s="124" t="s">
        <v>322</v>
      </c>
      <c r="B30" s="125" t="s">
        <v>788</v>
      </c>
      <c r="C30" s="126" t="s">
        <v>1973</v>
      </c>
      <c r="D30" s="125" t="s">
        <v>2067</v>
      </c>
      <c r="E30" s="127">
        <v>4.2069000000000001</v>
      </c>
      <c r="F30" s="125" t="s">
        <v>272</v>
      </c>
      <c r="G30" s="125" t="s">
        <v>323</v>
      </c>
      <c r="H30" s="125" t="s">
        <v>297</v>
      </c>
      <c r="I30" s="123">
        <v>9339.31</v>
      </c>
      <c r="J30" s="124" t="s">
        <v>1960</v>
      </c>
      <c r="K30" s="124" t="s">
        <v>3</v>
      </c>
    </row>
    <row r="31" spans="1:11" x14ac:dyDescent="0.25">
      <c r="A31" s="124" t="s">
        <v>324</v>
      </c>
      <c r="B31" s="125" t="s">
        <v>788</v>
      </c>
      <c r="C31" s="126" t="s">
        <v>2018</v>
      </c>
      <c r="D31" s="125" t="s">
        <v>2019</v>
      </c>
      <c r="E31" s="127">
        <v>3.7997999999999998</v>
      </c>
      <c r="F31" s="125" t="s">
        <v>186</v>
      </c>
      <c r="G31" s="125" t="s">
        <v>325</v>
      </c>
      <c r="H31" s="125" t="s">
        <v>188</v>
      </c>
      <c r="I31" s="123">
        <v>6687.64</v>
      </c>
      <c r="J31" s="124" t="s">
        <v>1960</v>
      </c>
      <c r="K31" s="124" t="s">
        <v>3</v>
      </c>
    </row>
    <row r="32" spans="1:11" x14ac:dyDescent="0.25">
      <c r="A32" s="124" t="s">
        <v>299</v>
      </c>
      <c r="B32" s="125" t="s">
        <v>788</v>
      </c>
      <c r="C32" s="126" t="s">
        <v>2012</v>
      </c>
      <c r="D32" s="125" t="s">
        <v>2051</v>
      </c>
      <c r="E32" s="127">
        <v>4.1487999999999996</v>
      </c>
      <c r="F32" s="125" t="s">
        <v>274</v>
      </c>
      <c r="G32" s="125" t="s">
        <v>300</v>
      </c>
      <c r="H32" s="125" t="s">
        <v>202</v>
      </c>
      <c r="I32" s="123">
        <v>11015.06</v>
      </c>
      <c r="J32" s="124" t="s">
        <v>1960</v>
      </c>
      <c r="K32" s="124" t="s">
        <v>3</v>
      </c>
    </row>
    <row r="33" spans="1:11" x14ac:dyDescent="0.25">
      <c r="A33" s="124" t="s">
        <v>301</v>
      </c>
      <c r="B33" s="125" t="s">
        <v>788</v>
      </c>
      <c r="C33" s="126" t="s">
        <v>2012</v>
      </c>
      <c r="D33" s="125" t="s">
        <v>2022</v>
      </c>
      <c r="E33" s="127">
        <v>4.1487999999999996</v>
      </c>
      <c r="F33" s="125" t="s">
        <v>274</v>
      </c>
      <c r="G33" s="125" t="s">
        <v>302</v>
      </c>
      <c r="H33" s="125" t="s">
        <v>202</v>
      </c>
      <c r="I33" s="123">
        <v>12238.96</v>
      </c>
      <c r="J33" s="124" t="s">
        <v>1960</v>
      </c>
      <c r="K33" s="124" t="s">
        <v>3</v>
      </c>
    </row>
    <row r="34" spans="1:11" x14ac:dyDescent="0.25">
      <c r="A34" s="124" t="s">
        <v>303</v>
      </c>
      <c r="B34" s="125" t="s">
        <v>788</v>
      </c>
      <c r="C34" s="126" t="s">
        <v>2074</v>
      </c>
      <c r="D34" s="125" t="s">
        <v>2075</v>
      </c>
      <c r="E34" s="127">
        <v>3.972</v>
      </c>
      <c r="F34" s="125" t="s">
        <v>304</v>
      </c>
      <c r="G34" s="125" t="s">
        <v>305</v>
      </c>
      <c r="H34" s="125" t="s">
        <v>306</v>
      </c>
      <c r="I34" s="123">
        <v>6461.33</v>
      </c>
      <c r="J34" s="124" t="s">
        <v>1960</v>
      </c>
      <c r="K34" s="124" t="s">
        <v>3</v>
      </c>
    </row>
    <row r="35" spans="1:11" x14ac:dyDescent="0.25">
      <c r="A35" s="124" t="s">
        <v>307</v>
      </c>
      <c r="B35" s="125" t="s">
        <v>788</v>
      </c>
      <c r="C35" s="126" t="s">
        <v>2076</v>
      </c>
      <c r="D35" s="125" t="s">
        <v>2077</v>
      </c>
      <c r="E35" s="127">
        <v>4.577</v>
      </c>
      <c r="F35" s="125" t="s">
        <v>304</v>
      </c>
      <c r="G35" s="125" t="s">
        <v>308</v>
      </c>
      <c r="H35" s="125" t="s">
        <v>306</v>
      </c>
      <c r="I35" s="123">
        <v>2471.58</v>
      </c>
      <c r="J35" s="124" t="s">
        <v>1960</v>
      </c>
      <c r="K35" s="124" t="s">
        <v>3</v>
      </c>
    </row>
    <row r="36" spans="1:11" x14ac:dyDescent="0.25">
      <c r="A36" s="124" t="s">
        <v>309</v>
      </c>
      <c r="B36" s="125" t="s">
        <v>788</v>
      </c>
      <c r="C36" s="126" t="s">
        <v>2012</v>
      </c>
      <c r="D36" s="125" t="s">
        <v>2051</v>
      </c>
      <c r="E36" s="127">
        <v>3.87</v>
      </c>
      <c r="F36" s="125" t="s">
        <v>310</v>
      </c>
      <c r="G36" s="125" t="s">
        <v>311</v>
      </c>
      <c r="H36" s="125" t="s">
        <v>312</v>
      </c>
      <c r="I36" s="123">
        <v>10274.85</v>
      </c>
      <c r="J36" s="124" t="s">
        <v>1960</v>
      </c>
      <c r="K36" s="124" t="s">
        <v>3</v>
      </c>
    </row>
    <row r="37" spans="1:11" x14ac:dyDescent="0.25">
      <c r="A37" s="124" t="s">
        <v>313</v>
      </c>
      <c r="B37" s="125" t="s">
        <v>788</v>
      </c>
      <c r="C37" s="126" t="s">
        <v>2016</v>
      </c>
      <c r="D37" s="125" t="s">
        <v>2078</v>
      </c>
      <c r="E37" s="127">
        <v>3.71</v>
      </c>
      <c r="F37" s="125" t="s">
        <v>314</v>
      </c>
      <c r="G37" s="125" t="s">
        <v>315</v>
      </c>
      <c r="H37" s="125" t="s">
        <v>75</v>
      </c>
      <c r="I37" s="123">
        <v>1539.65</v>
      </c>
      <c r="J37" s="124" t="s">
        <v>1960</v>
      </c>
      <c r="K37" s="124" t="s">
        <v>3</v>
      </c>
    </row>
    <row r="38" spans="1:11" x14ac:dyDescent="0.25">
      <c r="A38" s="124" t="s">
        <v>326</v>
      </c>
      <c r="B38" s="125" t="s">
        <v>788</v>
      </c>
      <c r="C38" s="126" t="s">
        <v>2018</v>
      </c>
      <c r="D38" s="125" t="s">
        <v>2019</v>
      </c>
      <c r="E38" s="127">
        <v>3.7048000000000001</v>
      </c>
      <c r="F38" s="125" t="s">
        <v>327</v>
      </c>
      <c r="G38" s="125" t="s">
        <v>328</v>
      </c>
      <c r="H38" s="125" t="s">
        <v>91</v>
      </c>
      <c r="I38" s="123">
        <v>6520.44</v>
      </c>
      <c r="J38" s="124" t="s">
        <v>1960</v>
      </c>
      <c r="K38" s="124" t="s">
        <v>3</v>
      </c>
    </row>
    <row r="39" spans="1:11" x14ac:dyDescent="0.25">
      <c r="A39" s="124" t="s">
        <v>336</v>
      </c>
      <c r="B39" s="125" t="s">
        <v>788</v>
      </c>
      <c r="C39" s="126" t="s">
        <v>1975</v>
      </c>
      <c r="D39" s="125" t="s">
        <v>2079</v>
      </c>
      <c r="E39" s="127">
        <v>3.7669000000000001</v>
      </c>
      <c r="F39" s="125" t="s">
        <v>337</v>
      </c>
      <c r="G39" s="125" t="s">
        <v>338</v>
      </c>
      <c r="H39" s="125" t="s">
        <v>339</v>
      </c>
      <c r="I39" s="123">
        <v>10170.629999999999</v>
      </c>
      <c r="J39" s="124" t="s">
        <v>1960</v>
      </c>
      <c r="K39" s="124" t="s">
        <v>3</v>
      </c>
    </row>
    <row r="40" spans="1:11" x14ac:dyDescent="0.25">
      <c r="A40" s="124" t="s">
        <v>329</v>
      </c>
      <c r="B40" s="125" t="s">
        <v>788</v>
      </c>
      <c r="C40" s="126" t="s">
        <v>1975</v>
      </c>
      <c r="D40" s="125" t="s">
        <v>2050</v>
      </c>
      <c r="E40" s="127">
        <v>3.7547999999999999</v>
      </c>
      <c r="F40" s="125" t="s">
        <v>330</v>
      </c>
      <c r="G40" s="125" t="s">
        <v>331</v>
      </c>
      <c r="H40" s="125" t="s">
        <v>245</v>
      </c>
      <c r="I40" s="123">
        <v>1877.4</v>
      </c>
      <c r="J40" s="124" t="s">
        <v>1960</v>
      </c>
      <c r="K40" s="124" t="s">
        <v>3</v>
      </c>
    </row>
    <row r="41" spans="1:11" x14ac:dyDescent="0.25">
      <c r="A41" s="124" t="s">
        <v>332</v>
      </c>
      <c r="B41" s="125" t="s">
        <v>788</v>
      </c>
      <c r="C41" s="126" t="s">
        <v>2074</v>
      </c>
      <c r="D41" s="125" t="s">
        <v>2080</v>
      </c>
      <c r="E41" s="127">
        <v>3.72</v>
      </c>
      <c r="F41" s="125" t="s">
        <v>330</v>
      </c>
      <c r="G41" s="125" t="s">
        <v>333</v>
      </c>
      <c r="H41" s="125" t="s">
        <v>245</v>
      </c>
      <c r="I41" s="123">
        <v>6696</v>
      </c>
      <c r="J41" s="124" t="s">
        <v>1960</v>
      </c>
      <c r="K41" s="124" t="s">
        <v>3</v>
      </c>
    </row>
    <row r="42" spans="1:11" x14ac:dyDescent="0.25">
      <c r="A42" s="124" t="s">
        <v>334</v>
      </c>
      <c r="B42" s="125" t="s">
        <v>788</v>
      </c>
      <c r="C42" s="126" t="s">
        <v>1975</v>
      </c>
      <c r="D42" s="125" t="s">
        <v>2081</v>
      </c>
      <c r="E42" s="127">
        <v>3.7547999999999999</v>
      </c>
      <c r="F42" s="125" t="s">
        <v>330</v>
      </c>
      <c r="G42" s="125" t="s">
        <v>335</v>
      </c>
      <c r="H42" s="125" t="s">
        <v>245</v>
      </c>
      <c r="I42" s="123">
        <v>4693.5</v>
      </c>
      <c r="J42" s="124" t="s">
        <v>1960</v>
      </c>
      <c r="K42" s="124" t="s">
        <v>3</v>
      </c>
    </row>
    <row r="43" spans="1:11" x14ac:dyDescent="0.25">
      <c r="A43" s="124" t="s">
        <v>499</v>
      </c>
      <c r="B43" s="125" t="s">
        <v>788</v>
      </c>
      <c r="C43" s="126" t="s">
        <v>2057</v>
      </c>
      <c r="D43" s="125" t="s">
        <v>2058</v>
      </c>
      <c r="E43" s="127">
        <v>3.8014999999999999</v>
      </c>
      <c r="F43" s="125" t="s">
        <v>234</v>
      </c>
      <c r="G43" s="125" t="s">
        <v>500</v>
      </c>
      <c r="H43" s="125" t="s">
        <v>236</v>
      </c>
      <c r="I43" s="123">
        <v>6652.62</v>
      </c>
      <c r="J43" s="124" t="s">
        <v>1960</v>
      </c>
      <c r="K43" s="124" t="s">
        <v>3</v>
      </c>
    </row>
    <row r="44" spans="1:11" x14ac:dyDescent="0.25">
      <c r="A44" s="124" t="s">
        <v>505</v>
      </c>
      <c r="B44" s="125" t="s">
        <v>788</v>
      </c>
      <c r="C44" s="126" t="s">
        <v>2012</v>
      </c>
      <c r="D44" s="125" t="s">
        <v>2022</v>
      </c>
      <c r="E44" s="127">
        <v>3.72</v>
      </c>
      <c r="F44" s="125" t="s">
        <v>506</v>
      </c>
      <c r="G44" s="125" t="s">
        <v>507</v>
      </c>
      <c r="H44" s="125" t="s">
        <v>327</v>
      </c>
      <c r="I44" s="123">
        <v>10974</v>
      </c>
      <c r="J44" s="124" t="s">
        <v>1960</v>
      </c>
      <c r="K44" s="124" t="s">
        <v>3</v>
      </c>
    </row>
    <row r="45" spans="1:11" x14ac:dyDescent="0.25">
      <c r="A45" s="124" t="s">
        <v>518</v>
      </c>
      <c r="B45" s="125" t="s">
        <v>788</v>
      </c>
      <c r="C45" s="126" t="s">
        <v>2012</v>
      </c>
      <c r="D45" s="125" t="s">
        <v>2022</v>
      </c>
      <c r="E45" s="127">
        <v>3.7543000000000002</v>
      </c>
      <c r="F45" s="125" t="s">
        <v>330</v>
      </c>
      <c r="G45" s="125" t="s">
        <v>519</v>
      </c>
      <c r="H45" s="125" t="s">
        <v>245</v>
      </c>
      <c r="I45" s="123">
        <v>11075.18</v>
      </c>
      <c r="J45" s="124" t="s">
        <v>1960</v>
      </c>
      <c r="K45" s="124" t="s">
        <v>3</v>
      </c>
    </row>
    <row r="46" spans="1:11" x14ac:dyDescent="0.25">
      <c r="A46" s="124" t="s">
        <v>522</v>
      </c>
      <c r="B46" s="125" t="s">
        <v>788</v>
      </c>
      <c r="C46" s="126" t="s">
        <v>2020</v>
      </c>
      <c r="D46" s="125" t="s">
        <v>2052</v>
      </c>
      <c r="E46" s="127">
        <v>3.72</v>
      </c>
      <c r="F46" s="125" t="s">
        <v>506</v>
      </c>
      <c r="G46" s="125" t="s">
        <v>523</v>
      </c>
      <c r="H46" s="125" t="s">
        <v>327</v>
      </c>
      <c r="I46" s="123">
        <v>5561.4</v>
      </c>
      <c r="J46" s="124" t="s">
        <v>1960</v>
      </c>
      <c r="K46" s="124" t="s">
        <v>3</v>
      </c>
    </row>
    <row r="47" spans="1:11" s="10" customFormat="1" ht="13.5" customHeight="1" x14ac:dyDescent="0.25">
      <c r="A47" s="124" t="s">
        <v>524</v>
      </c>
      <c r="B47" s="125" t="s">
        <v>788</v>
      </c>
      <c r="C47" s="126" t="s">
        <v>2003</v>
      </c>
      <c r="D47" s="125" t="s">
        <v>2022</v>
      </c>
      <c r="E47" s="127">
        <v>3.6850000000000001</v>
      </c>
      <c r="F47" s="125" t="s">
        <v>97</v>
      </c>
      <c r="G47" s="125" t="s">
        <v>525</v>
      </c>
      <c r="H47" s="125" t="s">
        <v>243</v>
      </c>
      <c r="I47" s="123">
        <v>10870.75</v>
      </c>
      <c r="J47" s="124" t="s">
        <v>1960</v>
      </c>
      <c r="K47" s="124" t="s">
        <v>3</v>
      </c>
    </row>
    <row r="48" spans="1:11" s="10" customFormat="1" ht="13.5" customHeight="1" x14ac:dyDescent="0.25">
      <c r="A48" s="124" t="s">
        <v>526</v>
      </c>
      <c r="B48" s="125" t="s">
        <v>788</v>
      </c>
      <c r="C48" s="126" t="s">
        <v>2012</v>
      </c>
      <c r="D48" s="125" t="s">
        <v>2051</v>
      </c>
      <c r="E48" s="127">
        <v>3.8386</v>
      </c>
      <c r="F48" s="125" t="s">
        <v>527</v>
      </c>
      <c r="G48" s="125" t="s">
        <v>528</v>
      </c>
      <c r="H48" s="125" t="s">
        <v>410</v>
      </c>
      <c r="I48" s="123">
        <v>10191.48</v>
      </c>
      <c r="J48" s="124" t="s">
        <v>1960</v>
      </c>
      <c r="K48" s="124" t="s">
        <v>3</v>
      </c>
    </row>
    <row r="49" spans="1:11" s="10" customFormat="1" ht="13.5" customHeight="1" x14ac:dyDescent="0.25">
      <c r="A49" s="124" t="s">
        <v>529</v>
      </c>
      <c r="B49" s="125" t="s">
        <v>788</v>
      </c>
      <c r="C49" s="126" t="s">
        <v>2020</v>
      </c>
      <c r="D49" s="125" t="s">
        <v>2171</v>
      </c>
      <c r="E49" s="127">
        <v>3.8386</v>
      </c>
      <c r="F49" s="125" t="s">
        <v>527</v>
      </c>
      <c r="G49" s="125" t="s">
        <v>530</v>
      </c>
      <c r="H49" s="125" t="s">
        <v>410</v>
      </c>
      <c r="I49" s="123">
        <v>6122.56</v>
      </c>
      <c r="J49" s="124" t="s">
        <v>1960</v>
      </c>
      <c r="K49" s="124" t="s">
        <v>3</v>
      </c>
    </row>
    <row r="50" spans="1:11" s="10" customFormat="1" ht="13.5" customHeight="1" x14ac:dyDescent="0.25">
      <c r="A50" s="124" t="s">
        <v>551</v>
      </c>
      <c r="B50" s="125" t="s">
        <v>788</v>
      </c>
      <c r="C50" s="126" t="s">
        <v>2177</v>
      </c>
      <c r="D50" s="125" t="s">
        <v>2173</v>
      </c>
      <c r="E50" s="127">
        <v>3.7334999999999998</v>
      </c>
      <c r="F50" s="125" t="s">
        <v>552</v>
      </c>
      <c r="G50" s="125" t="s">
        <v>553</v>
      </c>
      <c r="H50" s="125" t="s">
        <v>554</v>
      </c>
      <c r="I50" s="123">
        <v>11760.52</v>
      </c>
      <c r="J50" s="124" t="s">
        <v>1960</v>
      </c>
      <c r="K50" s="124" t="s">
        <v>3</v>
      </c>
    </row>
    <row r="51" spans="1:11" s="10" customFormat="1" ht="13.5" customHeight="1" x14ac:dyDescent="0.25">
      <c r="A51" s="124" t="s">
        <v>581</v>
      </c>
      <c r="B51" s="125" t="s">
        <v>788</v>
      </c>
      <c r="C51" s="126" t="s">
        <v>2062</v>
      </c>
      <c r="D51" s="125" t="s">
        <v>2183</v>
      </c>
      <c r="E51" s="127">
        <v>3.8338000000000001</v>
      </c>
      <c r="F51" s="125" t="s">
        <v>496</v>
      </c>
      <c r="G51" s="125" t="s">
        <v>582</v>
      </c>
      <c r="H51" s="125" t="s">
        <v>583</v>
      </c>
      <c r="I51" s="123">
        <v>7475.91</v>
      </c>
      <c r="J51" s="124" t="s">
        <v>1960</v>
      </c>
      <c r="K51" s="124" t="s">
        <v>3</v>
      </c>
    </row>
    <row r="52" spans="1:11" s="10" customFormat="1" ht="13.5" customHeight="1" x14ac:dyDescent="0.25">
      <c r="A52" s="124" t="s">
        <v>1761</v>
      </c>
      <c r="B52" s="125" t="s">
        <v>788</v>
      </c>
      <c r="C52" s="126" t="s">
        <v>2270</v>
      </c>
      <c r="D52" s="125" t="s">
        <v>2271</v>
      </c>
      <c r="E52" s="127">
        <v>4.4469000000000003</v>
      </c>
      <c r="F52" s="125" t="s">
        <v>258</v>
      </c>
      <c r="G52" s="125" t="s">
        <v>2272</v>
      </c>
      <c r="H52" s="125" t="s">
        <v>1968</v>
      </c>
      <c r="I52" s="123">
        <v>113902.89</v>
      </c>
      <c r="J52" s="124" t="s">
        <v>1741</v>
      </c>
      <c r="K52" s="124" t="s">
        <v>3</v>
      </c>
    </row>
    <row r="53" spans="1:11" s="10" customFormat="1" ht="13.5" customHeight="1" x14ac:dyDescent="0.25">
      <c r="A53" s="124" t="s">
        <v>689</v>
      </c>
      <c r="B53" s="125" t="s">
        <v>788</v>
      </c>
      <c r="C53" s="126" t="s">
        <v>2276</v>
      </c>
      <c r="D53" s="125" t="s">
        <v>2277</v>
      </c>
      <c r="E53" s="127">
        <v>3.93</v>
      </c>
      <c r="F53" s="125" t="s">
        <v>206</v>
      </c>
      <c r="G53" s="125" t="s">
        <v>690</v>
      </c>
      <c r="H53" s="125" t="s">
        <v>258</v>
      </c>
      <c r="I53" s="123">
        <v>123980.88</v>
      </c>
      <c r="J53" s="124" t="s">
        <v>1741</v>
      </c>
      <c r="K53" s="124" t="s">
        <v>3</v>
      </c>
    </row>
    <row r="54" spans="1:11" s="10" customFormat="1" ht="13.5" customHeight="1" x14ac:dyDescent="0.25">
      <c r="A54" s="124" t="s">
        <v>694</v>
      </c>
      <c r="B54" s="125" t="s">
        <v>788</v>
      </c>
      <c r="C54" s="126" t="s">
        <v>2283</v>
      </c>
      <c r="D54" s="125" t="s">
        <v>2284</v>
      </c>
      <c r="E54" s="127">
        <v>4.4160000000000004</v>
      </c>
      <c r="F54" s="125" t="s">
        <v>633</v>
      </c>
      <c r="G54" s="125" t="s">
        <v>695</v>
      </c>
      <c r="H54" s="125" t="s">
        <v>494</v>
      </c>
      <c r="I54" s="123">
        <v>4857.6000000000004</v>
      </c>
      <c r="J54" s="124" t="s">
        <v>1741</v>
      </c>
      <c r="K54" s="124" t="s">
        <v>3</v>
      </c>
    </row>
    <row r="55" spans="1:11" x14ac:dyDescent="0.25">
      <c r="A55" s="13" t="s">
        <v>29</v>
      </c>
      <c r="B55" s="13">
        <v>53</v>
      </c>
      <c r="C55" s="13"/>
      <c r="D55" s="13"/>
      <c r="E55" s="13"/>
      <c r="F55" s="13"/>
      <c r="G55" s="49"/>
      <c r="H55" s="21"/>
      <c r="I55" s="97">
        <f>SUM(I2:I54)</f>
        <v>601061.61</v>
      </c>
      <c r="J55" s="96"/>
      <c r="K55" s="96"/>
    </row>
    <row r="57" spans="1:11" x14ac:dyDescent="0.25">
      <c r="B57" s="213" t="s">
        <v>30</v>
      </c>
      <c r="C57" s="214"/>
      <c r="D57" s="214"/>
      <c r="E57" s="214"/>
      <c r="F57" s="214"/>
      <c r="G57" s="214"/>
      <c r="H57" s="215"/>
    </row>
    <row r="58" spans="1:11" ht="30" x14ac:dyDescent="0.25">
      <c r="B58" s="23" t="s">
        <v>8</v>
      </c>
      <c r="C58" s="23" t="s">
        <v>18</v>
      </c>
      <c r="D58" s="24" t="s">
        <v>10</v>
      </c>
      <c r="E58" s="23" t="s">
        <v>6</v>
      </c>
      <c r="F58" s="25" t="s">
        <v>3</v>
      </c>
      <c r="G58" s="50" t="s">
        <v>31</v>
      </c>
      <c r="H58" s="5" t="s">
        <v>5</v>
      </c>
    </row>
    <row r="59" spans="1:11" x14ac:dyDescent="0.25">
      <c r="B59" s="26" t="s">
        <v>2</v>
      </c>
      <c r="C59" s="27">
        <v>0</v>
      </c>
      <c r="D59" s="27">
        <v>0</v>
      </c>
      <c r="E59" s="27">
        <v>0</v>
      </c>
      <c r="F59" s="28">
        <v>3</v>
      </c>
      <c r="G59" s="29">
        <v>242741.37</v>
      </c>
      <c r="H59" s="8"/>
    </row>
    <row r="60" spans="1:11" x14ac:dyDescent="0.25">
      <c r="B60" s="26" t="s">
        <v>12</v>
      </c>
      <c r="C60" s="27">
        <v>0</v>
      </c>
      <c r="D60" s="27">
        <v>0</v>
      </c>
      <c r="E60" s="27">
        <v>0</v>
      </c>
      <c r="F60" s="28">
        <v>0</v>
      </c>
      <c r="G60" s="29">
        <v>0</v>
      </c>
      <c r="H60" s="8"/>
    </row>
    <row r="61" spans="1:11" x14ac:dyDescent="0.25">
      <c r="B61" s="26" t="s">
        <v>13</v>
      </c>
      <c r="C61" s="27">
        <v>0</v>
      </c>
      <c r="D61" s="27">
        <v>0</v>
      </c>
      <c r="E61" s="27">
        <v>0</v>
      </c>
      <c r="F61" s="28">
        <v>0</v>
      </c>
      <c r="G61" s="29">
        <v>0</v>
      </c>
      <c r="H61" s="8"/>
    </row>
    <row r="62" spans="1:11" x14ac:dyDescent="0.25">
      <c r="B62" s="26" t="s">
        <v>14</v>
      </c>
      <c r="C62" s="27">
        <v>0</v>
      </c>
      <c r="D62" s="27">
        <v>0</v>
      </c>
      <c r="E62" s="27">
        <v>0</v>
      </c>
      <c r="F62" s="28">
        <v>50</v>
      </c>
      <c r="G62" s="29">
        <v>358320.24</v>
      </c>
      <c r="H62" s="8"/>
    </row>
    <row r="63" spans="1:11" x14ac:dyDescent="0.25">
      <c r="B63" s="26" t="s">
        <v>15</v>
      </c>
      <c r="C63" s="27">
        <v>0</v>
      </c>
      <c r="D63" s="27">
        <v>0</v>
      </c>
      <c r="E63" s="27">
        <v>0</v>
      </c>
      <c r="F63" s="28">
        <v>0</v>
      </c>
      <c r="G63" s="29">
        <v>0</v>
      </c>
      <c r="H63" s="8"/>
    </row>
    <row r="64" spans="1:11" x14ac:dyDescent="0.25">
      <c r="B64" s="26" t="s">
        <v>4</v>
      </c>
      <c r="C64" s="27">
        <v>0</v>
      </c>
      <c r="D64" s="27">
        <v>0</v>
      </c>
      <c r="E64" s="27">
        <v>0</v>
      </c>
      <c r="F64" s="28">
        <v>0</v>
      </c>
      <c r="G64" s="29">
        <v>0</v>
      </c>
      <c r="H64" s="8"/>
    </row>
    <row r="65" spans="2:8" x14ac:dyDescent="0.25">
      <c r="B65" s="53" t="s">
        <v>16</v>
      </c>
      <c r="C65" s="54">
        <f>SUM(C59:C64)</f>
        <v>0</v>
      </c>
      <c r="D65" s="54">
        <f>SUM(D59:D64)</f>
        <v>0</v>
      </c>
      <c r="E65" s="54">
        <f>SUM(E59:E64)</f>
        <v>0</v>
      </c>
      <c r="F65" s="54">
        <f t="shared" ref="F65:H65" si="0">SUM(F59:F64)</f>
        <v>53</v>
      </c>
      <c r="G65" s="55">
        <f t="shared" si="0"/>
        <v>601061.61</v>
      </c>
      <c r="H65" s="54">
        <f t="shared" si="0"/>
        <v>0</v>
      </c>
    </row>
  </sheetData>
  <autoFilter ref="A1:K55" xr:uid="{00000000-0009-0000-0000-00000D000000}"/>
  <mergeCells count="1">
    <mergeCell ref="B57:H57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0"/>
  <sheetViews>
    <sheetView workbookViewId="0">
      <selection activeCell="M23" sqref="M23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19.85546875" customWidth="1"/>
    <col min="4" max="4" width="13.85546875" bestFit="1" customWidth="1"/>
    <col min="5" max="5" width="16.7109375" customWidth="1"/>
    <col min="6" max="6" width="17.5703125" customWidth="1"/>
    <col min="7" max="7" width="12" bestFit="1" customWidth="1"/>
    <col min="8" max="8" width="17.140625" customWidth="1"/>
    <col min="9" max="9" width="13.85546875" bestFit="1" customWidth="1"/>
    <col min="10" max="10" width="16.42578125" customWidth="1"/>
    <col min="11" max="11" width="17.5703125" bestFit="1" customWidth="1"/>
  </cols>
  <sheetData>
    <row r="1" spans="1:11" ht="18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x14ac:dyDescent="0.25">
      <c r="A2" s="124" t="s">
        <v>136</v>
      </c>
      <c r="B2" s="125" t="s">
        <v>1270</v>
      </c>
      <c r="C2" s="126" t="s">
        <v>2005</v>
      </c>
      <c r="D2" s="125" t="s">
        <v>2006</v>
      </c>
      <c r="E2" s="127">
        <v>3.5449999999999999</v>
      </c>
      <c r="F2" s="125" t="s">
        <v>137</v>
      </c>
      <c r="G2" s="125" t="s">
        <v>138</v>
      </c>
      <c r="H2" s="125" t="s">
        <v>139</v>
      </c>
      <c r="I2" s="123">
        <v>1063.5</v>
      </c>
      <c r="J2" s="124" t="s">
        <v>1960</v>
      </c>
      <c r="K2" s="124" t="s">
        <v>6</v>
      </c>
    </row>
    <row r="3" spans="1:11" x14ac:dyDescent="0.25">
      <c r="A3" s="124" t="s">
        <v>140</v>
      </c>
      <c r="B3" s="125" t="s">
        <v>1270</v>
      </c>
      <c r="C3" s="126" t="s">
        <v>2007</v>
      </c>
      <c r="D3" s="125" t="s">
        <v>2008</v>
      </c>
      <c r="E3" s="127">
        <v>3.9140000000000001</v>
      </c>
      <c r="F3" s="125" t="s">
        <v>69</v>
      </c>
      <c r="G3" s="125" t="s">
        <v>141</v>
      </c>
      <c r="H3" s="125" t="s">
        <v>71</v>
      </c>
      <c r="I3" s="123">
        <v>7123.48</v>
      </c>
      <c r="J3" s="124" t="s">
        <v>1960</v>
      </c>
      <c r="K3" s="124" t="s">
        <v>6</v>
      </c>
    </row>
    <row r="4" spans="1:11" x14ac:dyDescent="0.25">
      <c r="A4" s="124" t="s">
        <v>154</v>
      </c>
      <c r="B4" s="125" t="s">
        <v>1270</v>
      </c>
      <c r="C4" s="126" t="s">
        <v>2003</v>
      </c>
      <c r="D4" s="125" t="s">
        <v>2009</v>
      </c>
      <c r="E4" s="127">
        <v>3.6858</v>
      </c>
      <c r="F4" s="125" t="s">
        <v>155</v>
      </c>
      <c r="G4" s="125" t="s">
        <v>156</v>
      </c>
      <c r="H4" s="125" t="s">
        <v>157</v>
      </c>
      <c r="I4" s="123">
        <v>1612.53</v>
      </c>
      <c r="J4" s="124" t="s">
        <v>1960</v>
      </c>
      <c r="K4" s="124" t="s">
        <v>6</v>
      </c>
    </row>
    <row r="5" spans="1:11" x14ac:dyDescent="0.25">
      <c r="A5" s="124" t="s">
        <v>158</v>
      </c>
      <c r="B5" s="125" t="s">
        <v>1270</v>
      </c>
      <c r="C5" s="126" t="s">
        <v>2010</v>
      </c>
      <c r="D5" s="125" t="s">
        <v>2011</v>
      </c>
      <c r="E5" s="127">
        <v>3.6619999999999999</v>
      </c>
      <c r="F5" s="125" t="s">
        <v>159</v>
      </c>
      <c r="G5" s="125" t="s">
        <v>160</v>
      </c>
      <c r="H5" s="125" t="s">
        <v>161</v>
      </c>
      <c r="I5" s="123">
        <v>820.28</v>
      </c>
      <c r="J5" s="124" t="s">
        <v>1960</v>
      </c>
      <c r="K5" s="124" t="s">
        <v>6</v>
      </c>
    </row>
    <row r="6" spans="1:11" x14ac:dyDescent="0.25">
      <c r="A6" s="124" t="s">
        <v>162</v>
      </c>
      <c r="B6" s="125" t="s">
        <v>1270</v>
      </c>
      <c r="C6" s="126" t="s">
        <v>2012</v>
      </c>
      <c r="D6" s="125" t="s">
        <v>2013</v>
      </c>
      <c r="E6" s="127">
        <v>3.6619999999999999</v>
      </c>
      <c r="F6" s="125" t="s">
        <v>159</v>
      </c>
      <c r="G6" s="125" t="s">
        <v>163</v>
      </c>
      <c r="H6" s="125" t="s">
        <v>161</v>
      </c>
      <c r="I6" s="123">
        <v>7750.62</v>
      </c>
      <c r="J6" s="124" t="s">
        <v>1960</v>
      </c>
      <c r="K6" s="124" t="s">
        <v>6</v>
      </c>
    </row>
    <row r="7" spans="1:11" x14ac:dyDescent="0.25">
      <c r="A7" s="124" t="s">
        <v>164</v>
      </c>
      <c r="B7" s="125" t="s">
        <v>1270</v>
      </c>
      <c r="C7" s="126" t="s">
        <v>2014</v>
      </c>
      <c r="D7" s="125" t="s">
        <v>2015</v>
      </c>
      <c r="E7" s="127">
        <v>3.75</v>
      </c>
      <c r="F7" s="125" t="s">
        <v>165</v>
      </c>
      <c r="G7" s="125" t="s">
        <v>166</v>
      </c>
      <c r="H7" s="125" t="s">
        <v>167</v>
      </c>
      <c r="I7" s="123">
        <v>2808.75</v>
      </c>
      <c r="J7" s="124" t="s">
        <v>1960</v>
      </c>
      <c r="K7" s="124" t="s">
        <v>6</v>
      </c>
    </row>
    <row r="8" spans="1:11" x14ac:dyDescent="0.25">
      <c r="A8" s="124" t="s">
        <v>168</v>
      </c>
      <c r="B8" s="125" t="s">
        <v>1270</v>
      </c>
      <c r="C8" s="126" t="s">
        <v>2016</v>
      </c>
      <c r="D8" s="125" t="s">
        <v>2017</v>
      </c>
      <c r="E8" s="127">
        <v>4.84</v>
      </c>
      <c r="F8" s="125" t="s">
        <v>169</v>
      </c>
      <c r="G8" s="125" t="s">
        <v>170</v>
      </c>
      <c r="H8" s="125" t="s">
        <v>171</v>
      </c>
      <c r="I8" s="123">
        <v>5498.24</v>
      </c>
      <c r="J8" s="124" t="s">
        <v>1960</v>
      </c>
      <c r="K8" s="124" t="s">
        <v>6</v>
      </c>
    </row>
    <row r="9" spans="1:11" x14ac:dyDescent="0.25">
      <c r="A9" s="124" t="s">
        <v>150</v>
      </c>
      <c r="B9" s="125" t="s">
        <v>1270</v>
      </c>
      <c r="C9" s="126" t="s">
        <v>2018</v>
      </c>
      <c r="D9" s="125" t="s">
        <v>2019</v>
      </c>
      <c r="E9" s="127">
        <v>4.1919000000000004</v>
      </c>
      <c r="F9" s="125" t="s">
        <v>151</v>
      </c>
      <c r="G9" s="125" t="s">
        <v>152</v>
      </c>
      <c r="H9" s="125" t="s">
        <v>153</v>
      </c>
      <c r="I9" s="123">
        <v>7377.74</v>
      </c>
      <c r="J9" s="124" t="s">
        <v>1960</v>
      </c>
      <c r="K9" s="124" t="s">
        <v>6</v>
      </c>
    </row>
    <row r="10" spans="1:11" ht="16.5" x14ac:dyDescent="0.25">
      <c r="A10" s="124" t="s">
        <v>142</v>
      </c>
      <c r="B10" s="125" t="s">
        <v>1270</v>
      </c>
      <c r="C10" s="126" t="s">
        <v>2020</v>
      </c>
      <c r="D10" s="125" t="s">
        <v>2021</v>
      </c>
      <c r="E10" s="127">
        <v>3.9140000000000001</v>
      </c>
      <c r="F10" s="125" t="s">
        <v>69</v>
      </c>
      <c r="G10" s="125" t="s">
        <v>143</v>
      </c>
      <c r="H10" s="125" t="s">
        <v>71</v>
      </c>
      <c r="I10" s="123">
        <v>3914</v>
      </c>
      <c r="J10" s="124" t="s">
        <v>1960</v>
      </c>
      <c r="K10" s="124" t="s">
        <v>6</v>
      </c>
    </row>
    <row r="11" spans="1:11" x14ac:dyDescent="0.25">
      <c r="A11" s="124" t="s">
        <v>172</v>
      </c>
      <c r="B11" s="125" t="s">
        <v>1270</v>
      </c>
      <c r="C11" s="126" t="s">
        <v>2016</v>
      </c>
      <c r="D11" s="125" t="s">
        <v>2025</v>
      </c>
      <c r="E11" s="127">
        <v>4.5532000000000004</v>
      </c>
      <c r="F11" s="125" t="s">
        <v>173</v>
      </c>
      <c r="G11" s="125" t="s">
        <v>174</v>
      </c>
      <c r="H11" s="125" t="s">
        <v>48</v>
      </c>
      <c r="I11" s="123">
        <v>1821.28</v>
      </c>
      <c r="J11" s="124" t="s">
        <v>1960</v>
      </c>
      <c r="K11" s="124" t="s">
        <v>6</v>
      </c>
    </row>
    <row r="12" spans="1:11" ht="16.5" x14ac:dyDescent="0.25">
      <c r="A12" s="124" t="s">
        <v>175</v>
      </c>
      <c r="B12" s="125" t="s">
        <v>1270</v>
      </c>
      <c r="C12" s="126" t="s">
        <v>2020</v>
      </c>
      <c r="D12" s="125" t="s">
        <v>2006</v>
      </c>
      <c r="E12" s="127">
        <v>3.35</v>
      </c>
      <c r="F12" s="125" t="s">
        <v>176</v>
      </c>
      <c r="G12" s="125" t="s">
        <v>177</v>
      </c>
      <c r="H12" s="125" t="s">
        <v>125</v>
      </c>
      <c r="I12" s="123">
        <v>1005</v>
      </c>
      <c r="J12" s="124" t="s">
        <v>1960</v>
      </c>
      <c r="K12" s="124" t="s">
        <v>6</v>
      </c>
    </row>
    <row r="13" spans="1:11" x14ac:dyDescent="0.25">
      <c r="A13" s="124" t="s">
        <v>178</v>
      </c>
      <c r="B13" s="125" t="s">
        <v>1270</v>
      </c>
      <c r="C13" s="126" t="s">
        <v>2003</v>
      </c>
      <c r="D13" s="125" t="s">
        <v>2026</v>
      </c>
      <c r="E13" s="127">
        <v>3.472</v>
      </c>
      <c r="F13" s="125" t="s">
        <v>179</v>
      </c>
      <c r="G13" s="125" t="s">
        <v>180</v>
      </c>
      <c r="H13" s="125" t="s">
        <v>137</v>
      </c>
      <c r="I13" s="123">
        <v>3674.07</v>
      </c>
      <c r="J13" s="124" t="s">
        <v>1960</v>
      </c>
      <c r="K13" s="124" t="s">
        <v>6</v>
      </c>
    </row>
    <row r="14" spans="1:11" ht="16.5" x14ac:dyDescent="0.25">
      <c r="A14" s="124" t="s">
        <v>181</v>
      </c>
      <c r="B14" s="125" t="s">
        <v>1270</v>
      </c>
      <c r="C14" s="126" t="s">
        <v>2027</v>
      </c>
      <c r="D14" s="125" t="s">
        <v>2028</v>
      </c>
      <c r="E14" s="127">
        <v>3.4247000000000001</v>
      </c>
      <c r="F14" s="125" t="s">
        <v>127</v>
      </c>
      <c r="G14" s="125" t="s">
        <v>182</v>
      </c>
      <c r="H14" s="125" t="s">
        <v>183</v>
      </c>
      <c r="I14" s="123">
        <v>1838.55</v>
      </c>
      <c r="J14" s="124" t="s">
        <v>1960</v>
      </c>
      <c r="K14" s="124" t="s">
        <v>3</v>
      </c>
    </row>
    <row r="15" spans="1:11" x14ac:dyDescent="0.25">
      <c r="A15" s="124" t="s">
        <v>493</v>
      </c>
      <c r="B15" s="125" t="s">
        <v>1270</v>
      </c>
      <c r="C15" s="126" t="s">
        <v>2109</v>
      </c>
      <c r="D15" s="125" t="s">
        <v>2165</v>
      </c>
      <c r="E15" s="127">
        <v>4.3920000000000003</v>
      </c>
      <c r="F15" s="125" t="s">
        <v>494</v>
      </c>
      <c r="G15" s="125" t="s">
        <v>495</v>
      </c>
      <c r="H15" s="125" t="s">
        <v>496</v>
      </c>
      <c r="I15" s="123">
        <v>527.04</v>
      </c>
      <c r="J15" s="124" t="s">
        <v>1960</v>
      </c>
      <c r="K15" s="124" t="s">
        <v>6</v>
      </c>
    </row>
    <row r="16" spans="1:11" x14ac:dyDescent="0.25">
      <c r="A16" s="124" t="s">
        <v>510</v>
      </c>
      <c r="B16" s="125" t="s">
        <v>1270</v>
      </c>
      <c r="C16" s="126" t="s">
        <v>1973</v>
      </c>
      <c r="D16" s="125" t="s">
        <v>2067</v>
      </c>
      <c r="E16" s="127">
        <v>3.7633999999999999</v>
      </c>
      <c r="F16" s="125" t="s">
        <v>511</v>
      </c>
      <c r="G16" s="125" t="s">
        <v>512</v>
      </c>
      <c r="H16" s="125" t="s">
        <v>513</v>
      </c>
      <c r="I16" s="123">
        <v>8354.74</v>
      </c>
      <c r="J16" s="124" t="s">
        <v>1960</v>
      </c>
      <c r="K16" s="124" t="s">
        <v>6</v>
      </c>
    </row>
    <row r="17" spans="1:11" x14ac:dyDescent="0.25">
      <c r="A17" s="124" t="s">
        <v>548</v>
      </c>
      <c r="B17" s="125" t="s">
        <v>1270</v>
      </c>
      <c r="C17" s="126" t="s">
        <v>2018</v>
      </c>
      <c r="D17" s="125" t="s">
        <v>2019</v>
      </c>
      <c r="E17" s="127">
        <v>3.76</v>
      </c>
      <c r="F17" s="125" t="s">
        <v>513</v>
      </c>
      <c r="G17" s="125" t="s">
        <v>549</v>
      </c>
      <c r="H17" s="125" t="s">
        <v>550</v>
      </c>
      <c r="I17" s="123">
        <v>6617.6</v>
      </c>
      <c r="J17" s="124" t="s">
        <v>1960</v>
      </c>
      <c r="K17" s="124" t="s">
        <v>6</v>
      </c>
    </row>
    <row r="18" spans="1:11" x14ac:dyDescent="0.25">
      <c r="A18" s="124" t="s">
        <v>579</v>
      </c>
      <c r="B18" s="125" t="s">
        <v>1270</v>
      </c>
      <c r="C18" s="126" t="s">
        <v>2012</v>
      </c>
      <c r="D18" s="125" t="s">
        <v>2186</v>
      </c>
      <c r="E18" s="127">
        <v>3.7387999999999999</v>
      </c>
      <c r="F18" s="125" t="s">
        <v>169</v>
      </c>
      <c r="G18" s="125" t="s">
        <v>580</v>
      </c>
      <c r="H18" s="125" t="s">
        <v>171</v>
      </c>
      <c r="I18" s="123">
        <v>3956.58</v>
      </c>
      <c r="J18" s="124" t="s">
        <v>1960</v>
      </c>
      <c r="K18" s="124" t="s">
        <v>6</v>
      </c>
    </row>
    <row r="19" spans="1:11" x14ac:dyDescent="0.25">
      <c r="A19" s="124" t="s">
        <v>629</v>
      </c>
      <c r="B19" s="125" t="s">
        <v>1270</v>
      </c>
      <c r="C19" s="126" t="s">
        <v>2226</v>
      </c>
      <c r="D19" s="125" t="s">
        <v>2227</v>
      </c>
      <c r="E19" s="127">
        <v>3.4525999999999999</v>
      </c>
      <c r="F19" s="125" t="s">
        <v>572</v>
      </c>
      <c r="G19" s="125" t="s">
        <v>630</v>
      </c>
      <c r="H19" s="125" t="s">
        <v>631</v>
      </c>
      <c r="I19" s="123">
        <v>7509.4</v>
      </c>
      <c r="J19" s="124" t="s">
        <v>1741</v>
      </c>
      <c r="K19" s="124" t="s">
        <v>6</v>
      </c>
    </row>
    <row r="20" spans="1:11" x14ac:dyDescent="0.25">
      <c r="A20" s="13" t="s">
        <v>29</v>
      </c>
      <c r="B20" s="13">
        <v>18</v>
      </c>
      <c r="C20" s="13"/>
      <c r="D20" s="13"/>
      <c r="E20" s="13"/>
      <c r="F20" s="13"/>
      <c r="G20" s="49"/>
      <c r="H20" s="21"/>
      <c r="I20" s="21">
        <f>SUM(I2:I19)</f>
        <v>73273.399999999994</v>
      </c>
      <c r="J20" s="21"/>
      <c r="K20" s="21"/>
    </row>
    <row r="22" spans="1:11" x14ac:dyDescent="0.25">
      <c r="B22" s="213" t="s">
        <v>30</v>
      </c>
      <c r="C22" s="214"/>
      <c r="D22" s="214"/>
      <c r="E22" s="214"/>
      <c r="F22" s="214"/>
      <c r="G22" s="214"/>
      <c r="H22" s="215"/>
    </row>
    <row r="23" spans="1:11" ht="30" x14ac:dyDescent="0.25">
      <c r="B23" s="23" t="s">
        <v>8</v>
      </c>
      <c r="C23" s="23" t="s">
        <v>18</v>
      </c>
      <c r="D23" s="24" t="s">
        <v>10</v>
      </c>
      <c r="E23" s="23" t="s">
        <v>6</v>
      </c>
      <c r="F23" s="25" t="s">
        <v>3</v>
      </c>
      <c r="G23" s="50" t="s">
        <v>31</v>
      </c>
      <c r="H23" s="5" t="s">
        <v>5</v>
      </c>
    </row>
    <row r="24" spans="1:11" x14ac:dyDescent="0.25">
      <c r="B24" s="26" t="s">
        <v>2</v>
      </c>
      <c r="C24" s="27">
        <v>0</v>
      </c>
      <c r="D24" s="27">
        <v>0</v>
      </c>
      <c r="E24" s="27">
        <v>1</v>
      </c>
      <c r="F24" s="28">
        <v>0</v>
      </c>
      <c r="G24" s="29">
        <v>7509.4</v>
      </c>
      <c r="H24" s="8"/>
    </row>
    <row r="25" spans="1:11" x14ac:dyDescent="0.25">
      <c r="B25" s="26" t="s">
        <v>12</v>
      </c>
      <c r="C25" s="27">
        <v>0</v>
      </c>
      <c r="D25" s="27">
        <v>0</v>
      </c>
      <c r="E25" s="27">
        <v>0</v>
      </c>
      <c r="F25" s="28">
        <v>0</v>
      </c>
      <c r="G25" s="29">
        <v>0</v>
      </c>
      <c r="H25" s="8"/>
    </row>
    <row r="26" spans="1:11" x14ac:dyDescent="0.25">
      <c r="B26" s="26" t="s">
        <v>13</v>
      </c>
      <c r="C26" s="27">
        <v>0</v>
      </c>
      <c r="D26" s="27">
        <v>0</v>
      </c>
      <c r="E26" s="27">
        <v>0</v>
      </c>
      <c r="F26" s="28">
        <v>0</v>
      </c>
      <c r="G26" s="29">
        <v>0</v>
      </c>
      <c r="H26" s="8"/>
    </row>
    <row r="27" spans="1:11" x14ac:dyDescent="0.25">
      <c r="B27" s="26" t="s">
        <v>14</v>
      </c>
      <c r="C27" s="27">
        <v>0</v>
      </c>
      <c r="D27" s="27">
        <v>0</v>
      </c>
      <c r="E27" s="27">
        <v>16</v>
      </c>
      <c r="F27" s="28">
        <v>1</v>
      </c>
      <c r="G27" s="29">
        <v>65764</v>
      </c>
      <c r="H27" s="8"/>
    </row>
    <row r="28" spans="1:11" x14ac:dyDescent="0.25">
      <c r="B28" s="26" t="s">
        <v>15</v>
      </c>
      <c r="C28" s="27">
        <v>0</v>
      </c>
      <c r="D28" s="27">
        <v>0</v>
      </c>
      <c r="E28" s="27">
        <v>0</v>
      </c>
      <c r="F28" s="28">
        <v>0</v>
      </c>
      <c r="G28" s="29">
        <v>0</v>
      </c>
      <c r="H28" s="8"/>
    </row>
    <row r="29" spans="1:11" x14ac:dyDescent="0.25">
      <c r="B29" s="26" t="s">
        <v>4</v>
      </c>
      <c r="C29" s="27">
        <v>0</v>
      </c>
      <c r="D29" s="27">
        <v>0</v>
      </c>
      <c r="E29" s="27">
        <v>0</v>
      </c>
      <c r="F29" s="28">
        <v>0</v>
      </c>
      <c r="G29" s="29">
        <v>0</v>
      </c>
      <c r="H29" s="8"/>
    </row>
    <row r="30" spans="1:11" x14ac:dyDescent="0.25">
      <c r="B30" s="53" t="s">
        <v>16</v>
      </c>
      <c r="C30" s="54">
        <f>SUM(C24:C29)</f>
        <v>0</v>
      </c>
      <c r="D30" s="54">
        <f>SUM(D24:D29)</f>
        <v>0</v>
      </c>
      <c r="E30" s="54">
        <f>SUM(E24:E29)</f>
        <v>17</v>
      </c>
      <c r="F30" s="54">
        <f t="shared" ref="F30:H30" si="0">SUM(F24:F29)</f>
        <v>1</v>
      </c>
      <c r="G30" s="55">
        <f t="shared" si="0"/>
        <v>73273.399999999994</v>
      </c>
      <c r="H30" s="54">
        <f t="shared" si="0"/>
        <v>0</v>
      </c>
    </row>
  </sheetData>
  <autoFilter ref="A1:K20" xr:uid="{00000000-0009-0000-0000-00000E000000}"/>
  <mergeCells count="1">
    <mergeCell ref="B22:H2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7"/>
  <sheetViews>
    <sheetView workbookViewId="0">
      <selection activeCell="I2" sqref="I2:I6"/>
    </sheetView>
  </sheetViews>
  <sheetFormatPr defaultColWidth="15.85546875" defaultRowHeight="15" x14ac:dyDescent="0.25"/>
  <cols>
    <col min="2" max="2" width="17.85546875" bestFit="1" customWidth="1"/>
    <col min="3" max="3" width="20.7109375" customWidth="1"/>
    <col min="10" max="10" width="18.5703125" customWidth="1"/>
  </cols>
  <sheetData>
    <row r="1" spans="1:11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x14ac:dyDescent="0.25">
      <c r="A2" s="124" t="s">
        <v>603</v>
      </c>
      <c r="B2" s="125" t="s">
        <v>604</v>
      </c>
      <c r="C2" s="126" t="s">
        <v>2204</v>
      </c>
      <c r="D2" s="125" t="s">
        <v>2205</v>
      </c>
      <c r="E2" s="127">
        <v>3.9043999999999999</v>
      </c>
      <c r="F2" s="125" t="s">
        <v>56</v>
      </c>
      <c r="G2" s="125" t="s">
        <v>605</v>
      </c>
      <c r="H2" s="125" t="s">
        <v>145</v>
      </c>
      <c r="I2" s="123">
        <v>7515.97</v>
      </c>
      <c r="J2" s="124" t="s">
        <v>1960</v>
      </c>
      <c r="K2" s="124" t="s">
        <v>3</v>
      </c>
    </row>
    <row r="3" spans="1:11" x14ac:dyDescent="0.25">
      <c r="A3" s="124" t="s">
        <v>609</v>
      </c>
      <c r="B3" s="125" t="s">
        <v>604</v>
      </c>
      <c r="C3" s="126" t="s">
        <v>2208</v>
      </c>
      <c r="D3" s="125" t="s">
        <v>2209</v>
      </c>
      <c r="E3" s="127">
        <v>3.85</v>
      </c>
      <c r="F3" s="125" t="s">
        <v>610</v>
      </c>
      <c r="G3" s="125" t="s">
        <v>611</v>
      </c>
      <c r="H3" s="125" t="s">
        <v>310</v>
      </c>
      <c r="I3" s="123">
        <v>13836.9</v>
      </c>
      <c r="J3" s="124" t="s">
        <v>1960</v>
      </c>
      <c r="K3" s="124" t="s">
        <v>3</v>
      </c>
    </row>
    <row r="4" spans="1:11" x14ac:dyDescent="0.25">
      <c r="A4" s="124" t="s">
        <v>669</v>
      </c>
      <c r="B4" s="125" t="s">
        <v>604</v>
      </c>
      <c r="C4" s="126" t="s">
        <v>2252</v>
      </c>
      <c r="D4" s="125" t="s">
        <v>2253</v>
      </c>
      <c r="E4" s="127">
        <v>3.2595000000000001</v>
      </c>
      <c r="F4" s="125" t="s">
        <v>448</v>
      </c>
      <c r="G4" s="125" t="s">
        <v>670</v>
      </c>
      <c r="H4" s="125" t="s">
        <v>113</v>
      </c>
      <c r="I4" s="123">
        <v>3957.03</v>
      </c>
      <c r="J4" s="124" t="s">
        <v>1741</v>
      </c>
      <c r="K4" s="124" t="s">
        <v>3</v>
      </c>
    </row>
    <row r="5" spans="1:11" ht="16.5" x14ac:dyDescent="0.25">
      <c r="A5" s="124" t="s">
        <v>671</v>
      </c>
      <c r="B5" s="125" t="s">
        <v>604</v>
      </c>
      <c r="C5" s="126" t="s">
        <v>2254</v>
      </c>
      <c r="D5" s="125" t="s">
        <v>2255</v>
      </c>
      <c r="E5" s="127">
        <v>3.931</v>
      </c>
      <c r="F5" s="125" t="s">
        <v>194</v>
      </c>
      <c r="G5" s="125" t="s">
        <v>672</v>
      </c>
      <c r="H5" s="125" t="s">
        <v>196</v>
      </c>
      <c r="I5" s="123">
        <v>4088.24</v>
      </c>
      <c r="J5" s="124" t="s">
        <v>1741</v>
      </c>
      <c r="K5" s="124" t="s">
        <v>3</v>
      </c>
    </row>
    <row r="6" spans="1:11" ht="16.5" x14ac:dyDescent="0.25">
      <c r="A6" s="124" t="s">
        <v>685</v>
      </c>
      <c r="B6" s="125" t="s">
        <v>604</v>
      </c>
      <c r="C6" s="126" t="s">
        <v>2254</v>
      </c>
      <c r="D6" s="125" t="s">
        <v>2275</v>
      </c>
      <c r="E6" s="127">
        <v>4.3338000000000001</v>
      </c>
      <c r="F6" s="125" t="s">
        <v>686</v>
      </c>
      <c r="G6" s="125" t="s">
        <v>687</v>
      </c>
      <c r="H6" s="125" t="s">
        <v>688</v>
      </c>
      <c r="I6" s="123">
        <v>21621.32</v>
      </c>
      <c r="J6" s="124" t="s">
        <v>1741</v>
      </c>
      <c r="K6" s="124" t="s">
        <v>3</v>
      </c>
    </row>
    <row r="7" spans="1:11" x14ac:dyDescent="0.25">
      <c r="A7" s="13" t="s">
        <v>29</v>
      </c>
      <c r="B7" s="13">
        <v>5</v>
      </c>
      <c r="C7" s="13"/>
      <c r="D7" s="13"/>
      <c r="E7" s="13"/>
      <c r="F7" s="13"/>
      <c r="G7" s="49"/>
      <c r="H7" s="21"/>
      <c r="I7" s="21">
        <f>SUM(I2:I6)</f>
        <v>51019.46</v>
      </c>
      <c r="J7" s="21"/>
      <c r="K7" s="21"/>
    </row>
    <row r="9" spans="1:11" x14ac:dyDescent="0.25">
      <c r="B9" s="213" t="s">
        <v>30</v>
      </c>
      <c r="C9" s="214"/>
      <c r="D9" s="214"/>
      <c r="E9" s="214"/>
      <c r="F9" s="214"/>
      <c r="G9" s="214"/>
      <c r="H9" s="215"/>
    </row>
    <row r="10" spans="1:11" ht="30" x14ac:dyDescent="0.25">
      <c r="B10" s="23" t="s">
        <v>8</v>
      </c>
      <c r="C10" s="23" t="s">
        <v>18</v>
      </c>
      <c r="D10" s="24" t="s">
        <v>10</v>
      </c>
      <c r="E10" s="23" t="s">
        <v>6</v>
      </c>
      <c r="F10" s="25" t="s">
        <v>3</v>
      </c>
      <c r="G10" s="50" t="s">
        <v>31</v>
      </c>
      <c r="H10" s="5" t="s">
        <v>5</v>
      </c>
    </row>
    <row r="11" spans="1:11" x14ac:dyDescent="0.25">
      <c r="B11" s="26" t="s">
        <v>2</v>
      </c>
      <c r="C11" s="27">
        <v>0</v>
      </c>
      <c r="D11" s="27">
        <v>0</v>
      </c>
      <c r="E11" s="27">
        <v>0</v>
      </c>
      <c r="F11" s="28">
        <v>3</v>
      </c>
      <c r="G11" s="29">
        <v>29666.59</v>
      </c>
      <c r="H11" s="8"/>
    </row>
    <row r="12" spans="1:11" x14ac:dyDescent="0.25">
      <c r="B12" s="26" t="s">
        <v>12</v>
      </c>
      <c r="C12" s="27">
        <v>0</v>
      </c>
      <c r="D12" s="27">
        <v>0</v>
      </c>
      <c r="E12" s="27">
        <v>0</v>
      </c>
      <c r="F12" s="27">
        <v>0</v>
      </c>
      <c r="G12" s="29">
        <v>0</v>
      </c>
      <c r="H12" s="8"/>
    </row>
    <row r="13" spans="1:11" x14ac:dyDescent="0.25">
      <c r="B13" s="26" t="s">
        <v>13</v>
      </c>
      <c r="C13" s="27">
        <v>0</v>
      </c>
      <c r="D13" s="27">
        <v>0</v>
      </c>
      <c r="E13" s="27">
        <v>0</v>
      </c>
      <c r="F13" s="27">
        <v>0</v>
      </c>
      <c r="G13" s="29">
        <v>0</v>
      </c>
      <c r="H13" s="8"/>
    </row>
    <row r="14" spans="1:11" x14ac:dyDescent="0.25">
      <c r="B14" s="26" t="s">
        <v>14</v>
      </c>
      <c r="C14" s="27">
        <v>0</v>
      </c>
      <c r="D14" s="27">
        <v>0</v>
      </c>
      <c r="E14" s="27">
        <v>0</v>
      </c>
      <c r="F14" s="99">
        <v>2</v>
      </c>
      <c r="G14" s="29">
        <v>21352.87</v>
      </c>
      <c r="H14" s="8"/>
    </row>
    <row r="15" spans="1:11" x14ac:dyDescent="0.25">
      <c r="B15" s="26" t="s">
        <v>15</v>
      </c>
      <c r="C15" s="27">
        <v>0</v>
      </c>
      <c r="D15" s="27">
        <v>0</v>
      </c>
      <c r="E15" s="27">
        <v>0</v>
      </c>
      <c r="F15" s="27">
        <v>0</v>
      </c>
      <c r="G15" s="29">
        <v>0</v>
      </c>
      <c r="H15" s="8"/>
    </row>
    <row r="16" spans="1:11" x14ac:dyDescent="0.25">
      <c r="B16" s="26" t="s">
        <v>4</v>
      </c>
      <c r="C16" s="27">
        <v>0</v>
      </c>
      <c r="D16" s="27">
        <v>0</v>
      </c>
      <c r="E16" s="27">
        <v>0</v>
      </c>
      <c r="F16" s="27">
        <v>0</v>
      </c>
      <c r="G16" s="29">
        <v>0</v>
      </c>
      <c r="H16" s="8"/>
    </row>
    <row r="17" spans="2:8" x14ac:dyDescent="0.25">
      <c r="B17" s="53" t="s">
        <v>16</v>
      </c>
      <c r="C17" s="54">
        <f>SUM(C11:C16)</f>
        <v>0</v>
      </c>
      <c r="D17" s="54">
        <f>SUM(D11:D16)</f>
        <v>0</v>
      </c>
      <c r="E17" s="54">
        <f>SUM(E11:E16)</f>
        <v>0</v>
      </c>
      <c r="F17" s="98">
        <f t="shared" ref="F17:H17" si="0">SUM(F11:F16)</f>
        <v>5</v>
      </c>
      <c r="G17" s="55">
        <f>SUM(G11:G16)</f>
        <v>51019.46</v>
      </c>
      <c r="H17" s="54">
        <f t="shared" si="0"/>
        <v>0</v>
      </c>
    </row>
  </sheetData>
  <autoFilter ref="A1:K7" xr:uid="{C1188CE4-47CF-422C-8349-3DF095D77D45}"/>
  <mergeCells count="1">
    <mergeCell ref="B9:H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workbookViewId="0">
      <selection activeCell="E14" sqref="E14"/>
    </sheetView>
  </sheetViews>
  <sheetFormatPr defaultColWidth="23" defaultRowHeight="12.75" x14ac:dyDescent="0.2"/>
  <cols>
    <col min="1" max="1" width="20.28515625" style="36" bestFit="1" customWidth="1"/>
    <col min="2" max="2" width="8.42578125" style="36" bestFit="1" customWidth="1"/>
    <col min="3" max="3" width="4.42578125" style="36" bestFit="1" customWidth="1"/>
    <col min="4" max="4" width="11.28515625" style="36" bestFit="1" customWidth="1"/>
    <col min="5" max="5" width="15.85546875" style="36" bestFit="1" customWidth="1"/>
    <col min="6" max="6" width="14.42578125" style="36" bestFit="1" customWidth="1"/>
    <col min="7" max="7" width="14" style="36" bestFit="1" customWidth="1"/>
    <col min="8" max="16384" width="23" style="36"/>
  </cols>
  <sheetData>
    <row r="1" spans="1:7" x14ac:dyDescent="0.2">
      <c r="A1" s="205" t="s">
        <v>7</v>
      </c>
      <c r="B1" s="206"/>
      <c r="C1" s="206"/>
      <c r="D1" s="206"/>
      <c r="E1" s="206"/>
      <c r="F1" s="206"/>
      <c r="G1" s="206"/>
    </row>
    <row r="2" spans="1:7" ht="25.5" x14ac:dyDescent="0.2">
      <c r="A2" s="37" t="s">
        <v>8</v>
      </c>
      <c r="B2" s="38" t="s">
        <v>9</v>
      </c>
      <c r="C2" s="38" t="s">
        <v>10</v>
      </c>
      <c r="D2" s="38" t="s">
        <v>6</v>
      </c>
      <c r="E2" s="38" t="s">
        <v>3</v>
      </c>
      <c r="F2" s="38" t="s">
        <v>5</v>
      </c>
      <c r="G2" s="39" t="s">
        <v>11</v>
      </c>
    </row>
    <row r="3" spans="1:7" x14ac:dyDescent="0.2">
      <c r="A3" s="30" t="s">
        <v>2</v>
      </c>
      <c r="B3" s="31">
        <v>0</v>
      </c>
      <c r="C3" s="31">
        <v>0</v>
      </c>
      <c r="D3" s="115">
        <v>9</v>
      </c>
      <c r="E3" s="31">
        <v>29</v>
      </c>
      <c r="F3" s="31">
        <v>0</v>
      </c>
      <c r="G3" s="31">
        <f t="shared" ref="G3:G8" si="0">SUM(B3:F3)</f>
        <v>38</v>
      </c>
    </row>
    <row r="4" spans="1:7" x14ac:dyDescent="0.2">
      <c r="A4" s="30" t="s">
        <v>12</v>
      </c>
      <c r="B4" s="31">
        <v>0</v>
      </c>
      <c r="C4" s="31">
        <v>0</v>
      </c>
      <c r="D4" s="114">
        <v>1</v>
      </c>
      <c r="E4" s="114">
        <v>0</v>
      </c>
      <c r="F4" s="31">
        <v>0</v>
      </c>
      <c r="G4" s="31">
        <f t="shared" si="0"/>
        <v>1</v>
      </c>
    </row>
    <row r="5" spans="1:7" x14ac:dyDescent="0.2">
      <c r="A5" s="30" t="s">
        <v>13</v>
      </c>
      <c r="B5" s="31">
        <v>0</v>
      </c>
      <c r="C5" s="31">
        <v>0</v>
      </c>
      <c r="D5" s="31">
        <v>0</v>
      </c>
      <c r="E5" s="31">
        <v>0</v>
      </c>
      <c r="F5" s="31">
        <v>0</v>
      </c>
      <c r="G5" s="31">
        <f t="shared" si="0"/>
        <v>0</v>
      </c>
    </row>
    <row r="6" spans="1:7" x14ac:dyDescent="0.2">
      <c r="A6" s="30" t="s">
        <v>14</v>
      </c>
      <c r="B6" s="31">
        <v>0</v>
      </c>
      <c r="C6" s="31">
        <v>0</v>
      </c>
      <c r="D6" s="31">
        <v>35</v>
      </c>
      <c r="E6" s="31">
        <v>185</v>
      </c>
      <c r="F6" s="31">
        <v>0</v>
      </c>
      <c r="G6" s="31">
        <f t="shared" si="0"/>
        <v>220</v>
      </c>
    </row>
    <row r="7" spans="1:7" x14ac:dyDescent="0.2">
      <c r="A7" s="30" t="s">
        <v>4</v>
      </c>
      <c r="B7" s="31">
        <v>0</v>
      </c>
      <c r="C7" s="31">
        <v>0</v>
      </c>
      <c r="D7" s="31">
        <v>0</v>
      </c>
      <c r="E7" s="31">
        <v>3</v>
      </c>
      <c r="F7" s="31">
        <v>0</v>
      </c>
      <c r="G7" s="31">
        <f t="shared" si="0"/>
        <v>3</v>
      </c>
    </row>
    <row r="8" spans="1:7" x14ac:dyDescent="0.2">
      <c r="A8" s="40" t="s">
        <v>16</v>
      </c>
      <c r="B8" s="32">
        <f t="shared" ref="B8:F8" si="1">SUM(B3:B7)</f>
        <v>0</v>
      </c>
      <c r="C8" s="32">
        <f>SUM(C3:C7)</f>
        <v>0</v>
      </c>
      <c r="D8" s="32">
        <f>SUM(D3:D7)</f>
        <v>45</v>
      </c>
      <c r="E8" s="32">
        <f t="shared" si="1"/>
        <v>217</v>
      </c>
      <c r="F8" s="32">
        <f t="shared" si="1"/>
        <v>0</v>
      </c>
      <c r="G8" s="32">
        <f t="shared" si="0"/>
        <v>262</v>
      </c>
    </row>
    <row r="9" spans="1:7" x14ac:dyDescent="0.2">
      <c r="A9" s="41"/>
      <c r="B9" s="42"/>
      <c r="C9" s="42"/>
      <c r="D9" s="42"/>
      <c r="E9" s="42"/>
      <c r="F9" s="42"/>
      <c r="G9" s="42"/>
    </row>
    <row r="10" spans="1:7" x14ac:dyDescent="0.2">
      <c r="A10" s="41"/>
      <c r="B10" s="42"/>
      <c r="C10" s="42"/>
      <c r="D10" s="42"/>
      <c r="E10" s="42"/>
      <c r="F10" s="42"/>
      <c r="G10" s="42"/>
    </row>
    <row r="11" spans="1:7" x14ac:dyDescent="0.2">
      <c r="A11" s="205" t="s">
        <v>17</v>
      </c>
      <c r="B11" s="206"/>
      <c r="C11" s="206"/>
      <c r="D11" s="206"/>
      <c r="E11" s="206"/>
      <c r="F11" s="206"/>
      <c r="G11" s="206"/>
    </row>
    <row r="12" spans="1:7" ht="25.5" x14ac:dyDescent="0.2">
      <c r="A12" s="37" t="s">
        <v>8</v>
      </c>
      <c r="B12" s="43" t="s">
        <v>18</v>
      </c>
      <c r="C12" s="43" t="s">
        <v>10</v>
      </c>
      <c r="D12" s="43" t="s">
        <v>6</v>
      </c>
      <c r="E12" s="43" t="s">
        <v>3</v>
      </c>
      <c r="F12" s="43" t="s">
        <v>5</v>
      </c>
      <c r="G12" s="44" t="s">
        <v>11</v>
      </c>
    </row>
    <row r="13" spans="1:7" x14ac:dyDescent="0.2">
      <c r="A13" s="30" t="s">
        <v>2</v>
      </c>
      <c r="B13" s="33">
        <v>0</v>
      </c>
      <c r="C13" s="33">
        <v>0</v>
      </c>
      <c r="D13" s="33">
        <v>232608.85</v>
      </c>
      <c r="E13" s="33">
        <v>3939142.47</v>
      </c>
      <c r="F13" s="33">
        <v>0</v>
      </c>
      <c r="G13" s="34">
        <f t="shared" ref="G13:G18" si="2">SUM(B13:F13)</f>
        <v>4171751.3200000003</v>
      </c>
    </row>
    <row r="14" spans="1:7" x14ac:dyDescent="0.2">
      <c r="A14" s="30" t="s">
        <v>12</v>
      </c>
      <c r="B14" s="33">
        <v>0</v>
      </c>
      <c r="C14" s="33">
        <v>0</v>
      </c>
      <c r="D14" s="33">
        <v>728.9</v>
      </c>
      <c r="E14" s="33">
        <v>0</v>
      </c>
      <c r="F14" s="33">
        <v>0</v>
      </c>
      <c r="G14" s="33">
        <f t="shared" si="2"/>
        <v>728.9</v>
      </c>
    </row>
    <row r="15" spans="1:7" x14ac:dyDescent="0.2">
      <c r="A15" s="30" t="s">
        <v>13</v>
      </c>
      <c r="B15" s="33">
        <v>0</v>
      </c>
      <c r="C15" s="33">
        <v>0</v>
      </c>
      <c r="D15" s="45">
        <v>0</v>
      </c>
      <c r="E15" s="45">
        <v>0</v>
      </c>
      <c r="F15" s="45">
        <v>0</v>
      </c>
      <c r="G15" s="33">
        <f t="shared" si="2"/>
        <v>0</v>
      </c>
    </row>
    <row r="16" spans="1:7" x14ac:dyDescent="0.2">
      <c r="A16" s="30" t="s">
        <v>14</v>
      </c>
      <c r="B16" s="33">
        <v>0</v>
      </c>
      <c r="C16" s="33">
        <v>0</v>
      </c>
      <c r="D16" s="46">
        <v>378292.99</v>
      </c>
      <c r="E16" s="33">
        <v>3359667.21</v>
      </c>
      <c r="F16" s="33">
        <v>0</v>
      </c>
      <c r="G16" s="34">
        <f t="shared" si="2"/>
        <v>3737960.2</v>
      </c>
    </row>
    <row r="17" spans="1:7" x14ac:dyDescent="0.2">
      <c r="A17" s="30" t="s">
        <v>4</v>
      </c>
      <c r="B17" s="33">
        <v>0</v>
      </c>
      <c r="C17" s="33">
        <v>0</v>
      </c>
      <c r="D17" s="46">
        <v>0</v>
      </c>
      <c r="E17" s="46">
        <v>497725.12</v>
      </c>
      <c r="F17" s="46">
        <v>0</v>
      </c>
      <c r="G17" s="34">
        <f t="shared" si="2"/>
        <v>497725.12</v>
      </c>
    </row>
    <row r="18" spans="1:7" x14ac:dyDescent="0.2">
      <c r="A18" s="40" t="s">
        <v>16</v>
      </c>
      <c r="B18" s="35">
        <f t="shared" ref="B18:F18" si="3">SUM(B13:B17)</f>
        <v>0</v>
      </c>
      <c r="C18" s="35">
        <f t="shared" si="3"/>
        <v>0</v>
      </c>
      <c r="D18" s="35">
        <f t="shared" si="3"/>
        <v>611630.74</v>
      </c>
      <c r="E18" s="35">
        <f t="shared" si="3"/>
        <v>7796534.7999999998</v>
      </c>
      <c r="F18" s="35">
        <f t="shared" si="3"/>
        <v>0</v>
      </c>
      <c r="G18" s="35">
        <f t="shared" si="2"/>
        <v>8408165.5399999991</v>
      </c>
    </row>
    <row r="19" spans="1:7" x14ac:dyDescent="0.2">
      <c r="A19" s="41"/>
      <c r="B19" s="42"/>
      <c r="C19" s="42"/>
      <c r="D19" s="42"/>
      <c r="E19" s="42"/>
      <c r="F19" s="42"/>
      <c r="G19" s="47"/>
    </row>
  </sheetData>
  <mergeCells count="2">
    <mergeCell ref="A1:G1"/>
    <mergeCell ref="A11:G1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9"/>
  <sheetViews>
    <sheetView workbookViewId="0">
      <selection activeCell="J19" sqref="J19"/>
    </sheetView>
  </sheetViews>
  <sheetFormatPr defaultColWidth="21.7109375" defaultRowHeight="15" x14ac:dyDescent="0.25"/>
  <cols>
    <col min="2" max="2" width="17.85546875" bestFit="1" customWidth="1"/>
    <col min="3" max="3" width="18.5703125" bestFit="1" customWidth="1"/>
    <col min="4" max="4" width="13.7109375" bestFit="1" customWidth="1"/>
    <col min="5" max="5" width="9.7109375" bestFit="1" customWidth="1"/>
    <col min="6" max="6" width="17.28515625" customWidth="1"/>
    <col min="7" max="7" width="19.42578125" bestFit="1" customWidth="1"/>
    <col min="8" max="8" width="14.42578125" bestFit="1" customWidth="1"/>
  </cols>
  <sheetData>
    <row r="1" spans="1:11" x14ac:dyDescent="0.25">
      <c r="A1" s="56" t="s">
        <v>19</v>
      </c>
      <c r="B1" s="56" t="s">
        <v>0</v>
      </c>
      <c r="C1" s="56" t="s">
        <v>20</v>
      </c>
      <c r="D1" s="56" t="s">
        <v>21</v>
      </c>
      <c r="E1" s="56" t="s">
        <v>1</v>
      </c>
      <c r="F1" s="56" t="s">
        <v>22</v>
      </c>
      <c r="G1" s="56" t="s">
        <v>23</v>
      </c>
      <c r="H1" s="56" t="s">
        <v>24</v>
      </c>
      <c r="I1" s="56" t="s">
        <v>25</v>
      </c>
      <c r="J1" s="56" t="s">
        <v>26</v>
      </c>
      <c r="K1" s="56" t="s">
        <v>27</v>
      </c>
    </row>
    <row r="2" spans="1:11" x14ac:dyDescent="0.25">
      <c r="A2" s="58" t="s">
        <v>51</v>
      </c>
      <c r="B2" s="58" t="s">
        <v>52</v>
      </c>
      <c r="C2" s="162" t="s">
        <v>876</v>
      </c>
      <c r="D2" s="58" t="s">
        <v>53</v>
      </c>
      <c r="E2" s="60">
        <v>3.8721000000000001</v>
      </c>
      <c r="F2" s="58" t="s">
        <v>54</v>
      </c>
      <c r="G2" s="58" t="s">
        <v>55</v>
      </c>
      <c r="H2" s="58" t="s">
        <v>56</v>
      </c>
      <c r="I2" s="160">
        <v>41233.99</v>
      </c>
      <c r="J2" s="58" t="s">
        <v>2296</v>
      </c>
      <c r="K2" s="58" t="s">
        <v>3</v>
      </c>
    </row>
    <row r="3" spans="1:11" x14ac:dyDescent="0.25">
      <c r="A3" s="58" t="s">
        <v>62</v>
      </c>
      <c r="B3" s="58" t="s">
        <v>52</v>
      </c>
      <c r="C3" s="162" t="s">
        <v>880</v>
      </c>
      <c r="D3" s="58" t="s">
        <v>63</v>
      </c>
      <c r="E3" s="60">
        <v>4.0529999999999999</v>
      </c>
      <c r="F3" s="58" t="s">
        <v>64</v>
      </c>
      <c r="G3" s="58" t="s">
        <v>65</v>
      </c>
      <c r="H3" s="58" t="s">
        <v>66</v>
      </c>
      <c r="I3" s="161">
        <v>19219.32</v>
      </c>
      <c r="J3" s="58" t="s">
        <v>2296</v>
      </c>
      <c r="K3" s="58" t="s">
        <v>3</v>
      </c>
    </row>
    <row r="4" spans="1:11" x14ac:dyDescent="0.25">
      <c r="A4" s="58" t="s">
        <v>67</v>
      </c>
      <c r="B4" s="58" t="s">
        <v>52</v>
      </c>
      <c r="C4" s="162" t="s">
        <v>880</v>
      </c>
      <c r="D4" s="58" t="s">
        <v>68</v>
      </c>
      <c r="E4" s="60">
        <v>3.9140000000000001</v>
      </c>
      <c r="F4" s="58" t="s">
        <v>69</v>
      </c>
      <c r="G4" s="58" t="s">
        <v>70</v>
      </c>
      <c r="H4" s="58" t="s">
        <v>71</v>
      </c>
      <c r="I4" s="160">
        <v>192185.22</v>
      </c>
      <c r="J4" s="58" t="s">
        <v>2296</v>
      </c>
      <c r="K4" s="58" t="s">
        <v>3</v>
      </c>
    </row>
    <row r="5" spans="1:11" x14ac:dyDescent="0.25">
      <c r="A5" s="58" t="s">
        <v>72</v>
      </c>
      <c r="B5" s="58" t="s">
        <v>52</v>
      </c>
      <c r="C5" s="162" t="s">
        <v>2297</v>
      </c>
      <c r="D5" s="58" t="s">
        <v>74</v>
      </c>
      <c r="E5" s="60">
        <v>3.6861999999999999</v>
      </c>
      <c r="F5" s="58" t="s">
        <v>75</v>
      </c>
      <c r="G5" s="58" t="s">
        <v>76</v>
      </c>
      <c r="H5" s="58" t="s">
        <v>77</v>
      </c>
      <c r="I5" s="160">
        <v>104873.12</v>
      </c>
      <c r="J5" s="58" t="s">
        <v>2296</v>
      </c>
      <c r="K5" s="58" t="s">
        <v>3</v>
      </c>
    </row>
    <row r="6" spans="1:11" ht="18" x14ac:dyDescent="0.25">
      <c r="A6" s="58" t="s">
        <v>78</v>
      </c>
      <c r="B6" s="58" t="s">
        <v>52</v>
      </c>
      <c r="C6" s="162" t="s">
        <v>2298</v>
      </c>
      <c r="D6" s="58" t="s">
        <v>79</v>
      </c>
      <c r="E6" s="60">
        <v>4.1726999999999999</v>
      </c>
      <c r="F6" s="58" t="s">
        <v>80</v>
      </c>
      <c r="G6" s="58" t="s">
        <v>81</v>
      </c>
      <c r="H6" s="58" t="s">
        <v>82</v>
      </c>
      <c r="I6" s="160">
        <v>29713.71</v>
      </c>
      <c r="J6" s="58" t="s">
        <v>2296</v>
      </c>
      <c r="K6" s="58" t="s">
        <v>6</v>
      </c>
    </row>
    <row r="7" spans="1:11" x14ac:dyDescent="0.25">
      <c r="A7" s="58" t="s">
        <v>101</v>
      </c>
      <c r="B7" s="58" t="s">
        <v>52</v>
      </c>
      <c r="C7" s="162" t="s">
        <v>887</v>
      </c>
      <c r="D7" s="58" t="s">
        <v>102</v>
      </c>
      <c r="E7" s="60">
        <v>4.18</v>
      </c>
      <c r="F7" s="58" t="s">
        <v>103</v>
      </c>
      <c r="G7" s="58" t="s">
        <v>104</v>
      </c>
      <c r="H7" s="58" t="s">
        <v>105</v>
      </c>
      <c r="I7" s="160">
        <v>27924.32</v>
      </c>
      <c r="J7" s="58" t="s">
        <v>2296</v>
      </c>
      <c r="K7" s="58" t="s">
        <v>3</v>
      </c>
    </row>
    <row r="8" spans="1:11" s="159" customFormat="1" ht="9" x14ac:dyDescent="0.15">
      <c r="A8" s="124" t="s">
        <v>1964</v>
      </c>
      <c r="B8" s="124" t="s">
        <v>73</v>
      </c>
      <c r="C8" s="157" t="s">
        <v>2295</v>
      </c>
      <c r="D8" s="124" t="s">
        <v>1966</v>
      </c>
      <c r="E8" s="158">
        <v>38.780999999999999</v>
      </c>
      <c r="F8" s="124" t="s">
        <v>258</v>
      </c>
      <c r="G8" s="124" t="s">
        <v>1967</v>
      </c>
      <c r="H8" s="124" t="s">
        <v>1968</v>
      </c>
      <c r="I8" s="123">
        <v>290857.5</v>
      </c>
      <c r="J8" s="124" t="s">
        <v>1960</v>
      </c>
      <c r="K8" s="124" t="s">
        <v>3</v>
      </c>
    </row>
    <row r="9" spans="1:11" x14ac:dyDescent="0.25">
      <c r="A9" s="13" t="s">
        <v>29</v>
      </c>
      <c r="B9" s="13">
        <v>6</v>
      </c>
      <c r="C9" s="13"/>
      <c r="D9" s="13"/>
      <c r="E9" s="13"/>
      <c r="F9" s="13"/>
      <c r="G9" s="49"/>
      <c r="H9" s="21"/>
      <c r="I9" s="21">
        <f>SUM(I2:I8)</f>
        <v>706007.18</v>
      </c>
      <c r="J9" s="21"/>
      <c r="K9" s="21"/>
    </row>
    <row r="11" spans="1:11" x14ac:dyDescent="0.25">
      <c r="B11" s="213" t="s">
        <v>30</v>
      </c>
      <c r="C11" s="214"/>
      <c r="D11" s="214"/>
      <c r="E11" s="214"/>
      <c r="F11" s="214"/>
      <c r="G11" s="214"/>
      <c r="H11" s="215"/>
    </row>
    <row r="12" spans="1:11" x14ac:dyDescent="0.25">
      <c r="B12" s="23" t="s">
        <v>8</v>
      </c>
      <c r="C12" s="23" t="s">
        <v>18</v>
      </c>
      <c r="D12" s="24" t="s">
        <v>10</v>
      </c>
      <c r="E12" s="23" t="s">
        <v>6</v>
      </c>
      <c r="F12" s="25" t="s">
        <v>3</v>
      </c>
      <c r="G12" s="50" t="s">
        <v>31</v>
      </c>
      <c r="H12" s="5" t="s">
        <v>5</v>
      </c>
    </row>
    <row r="13" spans="1:11" x14ac:dyDescent="0.25">
      <c r="B13" s="26" t="s">
        <v>2</v>
      </c>
      <c r="C13" s="27">
        <v>0</v>
      </c>
      <c r="D13" s="27">
        <v>0</v>
      </c>
      <c r="E13" s="27">
        <v>0</v>
      </c>
      <c r="F13" s="27">
        <v>0</v>
      </c>
      <c r="G13" s="29">
        <v>0</v>
      </c>
      <c r="H13" s="8"/>
    </row>
    <row r="14" spans="1:11" x14ac:dyDescent="0.25">
      <c r="B14" s="26" t="s">
        <v>12</v>
      </c>
      <c r="C14" s="27">
        <v>0</v>
      </c>
      <c r="D14" s="27">
        <v>0</v>
      </c>
      <c r="E14" s="27">
        <v>0</v>
      </c>
      <c r="F14" s="27">
        <v>0</v>
      </c>
      <c r="G14" s="29">
        <v>0</v>
      </c>
      <c r="H14" s="8"/>
    </row>
    <row r="15" spans="1:11" x14ac:dyDescent="0.25">
      <c r="B15" s="26" t="s">
        <v>13</v>
      </c>
      <c r="C15" s="27">
        <v>0</v>
      </c>
      <c r="D15" s="27">
        <v>0</v>
      </c>
      <c r="E15" s="27">
        <v>0</v>
      </c>
      <c r="F15" s="27">
        <v>0</v>
      </c>
      <c r="G15" s="29">
        <v>0</v>
      </c>
      <c r="H15" s="8"/>
    </row>
    <row r="16" spans="1:11" x14ac:dyDescent="0.25">
      <c r="B16" s="26" t="s">
        <v>14</v>
      </c>
      <c r="C16" s="27">
        <v>0</v>
      </c>
      <c r="D16" s="27">
        <v>0</v>
      </c>
      <c r="E16" s="27">
        <v>1</v>
      </c>
      <c r="F16" s="28">
        <v>6</v>
      </c>
      <c r="G16" s="29">
        <v>706007.18</v>
      </c>
      <c r="H16" s="8"/>
    </row>
    <row r="17" spans="2:8" x14ac:dyDescent="0.25">
      <c r="B17" s="26" t="s">
        <v>15</v>
      </c>
      <c r="C17" s="27">
        <v>0</v>
      </c>
      <c r="D17" s="27">
        <v>0</v>
      </c>
      <c r="E17" s="27">
        <v>0</v>
      </c>
      <c r="F17" s="27">
        <v>0</v>
      </c>
      <c r="G17" s="29">
        <v>0</v>
      </c>
      <c r="H17" s="8"/>
    </row>
    <row r="18" spans="2:8" x14ac:dyDescent="0.25">
      <c r="B18" s="26" t="s">
        <v>4</v>
      </c>
      <c r="C18" s="27">
        <v>0</v>
      </c>
      <c r="D18" s="27">
        <v>0</v>
      </c>
      <c r="E18" s="27">
        <v>0</v>
      </c>
      <c r="F18" s="27">
        <v>0</v>
      </c>
      <c r="G18" s="29">
        <v>0</v>
      </c>
      <c r="H18" s="8"/>
    </row>
    <row r="19" spans="2:8" x14ac:dyDescent="0.25">
      <c r="B19" s="53" t="s">
        <v>16</v>
      </c>
      <c r="C19" s="54">
        <f>SUM(C13:C18)</f>
        <v>0</v>
      </c>
      <c r="D19" s="54">
        <f>SUM(D13:D18)</f>
        <v>0</v>
      </c>
      <c r="E19" s="54">
        <f>SUM(E13:E18)</f>
        <v>1</v>
      </c>
      <c r="F19" s="54">
        <f t="shared" ref="F19:H19" si="0">SUM(F13:F18)</f>
        <v>6</v>
      </c>
      <c r="G19" s="55">
        <f>SUM(G13:G18)</f>
        <v>706007.18</v>
      </c>
      <c r="H19" s="54">
        <f t="shared" si="0"/>
        <v>0</v>
      </c>
    </row>
  </sheetData>
  <autoFilter ref="A1:K9" xr:uid="{A7A061B8-19E3-4849-8202-61346CA6DAE6}"/>
  <mergeCells count="1">
    <mergeCell ref="B11:H11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14"/>
  <sheetViews>
    <sheetView workbookViewId="0">
      <selection activeCell="I15" sqref="I15"/>
    </sheetView>
  </sheetViews>
  <sheetFormatPr defaultColWidth="19.42578125" defaultRowHeight="15" x14ac:dyDescent="0.25"/>
  <cols>
    <col min="3" max="3" width="18.85546875" bestFit="1" customWidth="1"/>
    <col min="4" max="4" width="13.85546875" bestFit="1" customWidth="1"/>
    <col min="5" max="5" width="9.7109375" bestFit="1" customWidth="1"/>
    <col min="6" max="6" width="15.85546875" bestFit="1" customWidth="1"/>
  </cols>
  <sheetData>
    <row r="1" spans="1:11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ht="16.5" x14ac:dyDescent="0.25">
      <c r="A2" s="124" t="s">
        <v>637</v>
      </c>
      <c r="B2" s="125" t="s">
        <v>638</v>
      </c>
      <c r="C2" s="126" t="s">
        <v>2232</v>
      </c>
      <c r="D2" s="125" t="s">
        <v>2233</v>
      </c>
      <c r="E2" s="127">
        <v>3.218</v>
      </c>
      <c r="F2" s="125" t="s">
        <v>192</v>
      </c>
      <c r="G2" s="125" t="s">
        <v>2234</v>
      </c>
      <c r="H2" s="125" t="s">
        <v>639</v>
      </c>
      <c r="I2" s="123">
        <v>76999.11</v>
      </c>
      <c r="J2" s="124" t="s">
        <v>1741</v>
      </c>
      <c r="K2" s="124" t="s">
        <v>3</v>
      </c>
    </row>
    <row r="3" spans="1:11" x14ac:dyDescent="0.25">
      <c r="A3" s="124" t="s">
        <v>699</v>
      </c>
      <c r="B3" s="125" t="s">
        <v>638</v>
      </c>
      <c r="C3" s="126" t="s">
        <v>2290</v>
      </c>
      <c r="D3" s="125" t="s">
        <v>2291</v>
      </c>
      <c r="E3" s="127">
        <v>4.0090000000000003</v>
      </c>
      <c r="F3" s="125" t="s">
        <v>287</v>
      </c>
      <c r="G3" s="125" t="s">
        <v>700</v>
      </c>
      <c r="H3" s="125" t="s">
        <v>701</v>
      </c>
      <c r="I3" s="123">
        <v>24535.08</v>
      </c>
      <c r="J3" s="124" t="s">
        <v>1741</v>
      </c>
      <c r="K3" s="124" t="s">
        <v>3</v>
      </c>
    </row>
    <row r="4" spans="1:11" x14ac:dyDescent="0.25">
      <c r="A4" s="13" t="s">
        <v>29</v>
      </c>
      <c r="B4" s="13">
        <v>2</v>
      </c>
      <c r="C4" s="13"/>
      <c r="D4" s="13"/>
      <c r="E4" s="13"/>
      <c r="F4" s="13"/>
      <c r="G4" s="49"/>
      <c r="H4" s="21"/>
      <c r="I4" s="21">
        <f>SUM(I2:I3)</f>
        <v>101534.19</v>
      </c>
      <c r="J4" s="21"/>
      <c r="K4" s="21"/>
    </row>
    <row r="6" spans="1:11" x14ac:dyDescent="0.25">
      <c r="B6" s="213" t="s">
        <v>30</v>
      </c>
      <c r="C6" s="214"/>
      <c r="D6" s="214"/>
      <c r="E6" s="214"/>
      <c r="F6" s="214"/>
      <c r="G6" s="214"/>
      <c r="H6" s="215"/>
    </row>
    <row r="7" spans="1:11" x14ac:dyDescent="0.25">
      <c r="B7" s="23" t="s">
        <v>8</v>
      </c>
      <c r="C7" s="23" t="s">
        <v>18</v>
      </c>
      <c r="D7" s="24" t="s">
        <v>10</v>
      </c>
      <c r="E7" s="23" t="s">
        <v>6</v>
      </c>
      <c r="F7" s="25" t="s">
        <v>3</v>
      </c>
      <c r="G7" s="50" t="s">
        <v>31</v>
      </c>
      <c r="H7" s="5" t="s">
        <v>5</v>
      </c>
    </row>
    <row r="8" spans="1:11" x14ac:dyDescent="0.25">
      <c r="B8" s="26" t="s">
        <v>2</v>
      </c>
      <c r="C8" s="27">
        <v>0</v>
      </c>
      <c r="D8" s="27">
        <v>0</v>
      </c>
      <c r="E8" s="27">
        <v>0</v>
      </c>
      <c r="F8" s="28">
        <v>2</v>
      </c>
      <c r="G8" s="29">
        <v>101534.19</v>
      </c>
      <c r="H8" s="8"/>
    </row>
    <row r="9" spans="1:11" x14ac:dyDescent="0.25">
      <c r="B9" s="26" t="s">
        <v>12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8"/>
    </row>
    <row r="10" spans="1:11" x14ac:dyDescent="0.25">
      <c r="B10" s="26" t="s">
        <v>13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8"/>
    </row>
    <row r="11" spans="1:11" x14ac:dyDescent="0.25">
      <c r="B11" s="26" t="s">
        <v>14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8"/>
    </row>
    <row r="12" spans="1:11" x14ac:dyDescent="0.25">
      <c r="B12" s="26" t="s">
        <v>15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8"/>
    </row>
    <row r="13" spans="1:11" x14ac:dyDescent="0.25">
      <c r="B13" s="26" t="s">
        <v>4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8"/>
    </row>
    <row r="14" spans="1:11" x14ac:dyDescent="0.25">
      <c r="B14" s="53" t="s">
        <v>16</v>
      </c>
      <c r="C14" s="54">
        <f>SUM(C8:C13)</f>
        <v>0</v>
      </c>
      <c r="D14" s="54">
        <f>SUM(D8:D13)</f>
        <v>0</v>
      </c>
      <c r="E14" s="54">
        <f>SUM(E8:E13)</f>
        <v>0</v>
      </c>
      <c r="F14" s="54">
        <f t="shared" ref="F14:H14" si="0">SUM(F8:F13)</f>
        <v>2</v>
      </c>
      <c r="G14" s="55">
        <f>SUM(G8:G13)</f>
        <v>101534.19</v>
      </c>
      <c r="H14" s="54">
        <f t="shared" si="0"/>
        <v>0</v>
      </c>
    </row>
  </sheetData>
  <mergeCells count="1">
    <mergeCell ref="B6:H6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21"/>
  <sheetViews>
    <sheetView workbookViewId="0">
      <selection activeCell="J36" sqref="J36"/>
    </sheetView>
  </sheetViews>
  <sheetFormatPr defaultColWidth="21.5703125" defaultRowHeight="15" x14ac:dyDescent="0.25"/>
  <cols>
    <col min="1" max="1" width="17.28515625" bestFit="1" customWidth="1"/>
    <col min="2" max="2" width="20.140625" customWidth="1"/>
    <col min="3" max="3" width="21.42578125" bestFit="1" customWidth="1"/>
    <col min="4" max="4" width="13.85546875" bestFit="1" customWidth="1"/>
    <col min="5" max="5" width="9.7109375" bestFit="1" customWidth="1"/>
    <col min="6" max="6" width="15.85546875" bestFit="1" customWidth="1"/>
    <col min="7" max="7" width="12" bestFit="1" customWidth="1"/>
    <col min="8" max="8" width="15.7109375" customWidth="1"/>
    <col min="9" max="9" width="13.85546875" bestFit="1" customWidth="1"/>
    <col min="10" max="11" width="17.5703125" bestFit="1" customWidth="1"/>
  </cols>
  <sheetData>
    <row r="1" spans="1:11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x14ac:dyDescent="0.25">
      <c r="A2" s="124" t="s">
        <v>184</v>
      </c>
      <c r="B2" s="125" t="s">
        <v>185</v>
      </c>
      <c r="C2" s="126" t="s">
        <v>2005</v>
      </c>
      <c r="D2" s="125" t="s">
        <v>2128</v>
      </c>
      <c r="E2" s="127">
        <v>3.7997999999999998</v>
      </c>
      <c r="F2" s="125" t="s">
        <v>186</v>
      </c>
      <c r="G2" s="125" t="s">
        <v>187</v>
      </c>
      <c r="H2" s="125" t="s">
        <v>188</v>
      </c>
      <c r="I2" s="123">
        <v>7295.61</v>
      </c>
      <c r="J2" s="124" t="s">
        <v>1960</v>
      </c>
      <c r="K2" s="124" t="s">
        <v>3</v>
      </c>
    </row>
    <row r="3" spans="1:11" x14ac:dyDescent="0.25">
      <c r="A3" s="124" t="s">
        <v>588</v>
      </c>
      <c r="B3" s="125" t="s">
        <v>185</v>
      </c>
      <c r="C3" s="126" t="s">
        <v>2193</v>
      </c>
      <c r="D3" s="125" t="s">
        <v>2194</v>
      </c>
      <c r="E3" s="127">
        <v>3.75</v>
      </c>
      <c r="F3" s="125" t="s">
        <v>93</v>
      </c>
      <c r="G3" s="125" t="s">
        <v>589</v>
      </c>
      <c r="H3" s="125" t="s">
        <v>554</v>
      </c>
      <c r="I3" s="123">
        <v>2137.5</v>
      </c>
      <c r="J3" s="124" t="s">
        <v>1960</v>
      </c>
      <c r="K3" s="124" t="s">
        <v>6</v>
      </c>
    </row>
    <row r="4" spans="1:11" ht="16.5" x14ac:dyDescent="0.25">
      <c r="A4" s="124" t="s">
        <v>590</v>
      </c>
      <c r="B4" s="125" t="s">
        <v>185</v>
      </c>
      <c r="C4" s="126" t="s">
        <v>2195</v>
      </c>
      <c r="D4" s="125" t="s">
        <v>2196</v>
      </c>
      <c r="E4" s="127">
        <v>4.3158000000000003</v>
      </c>
      <c r="F4" s="125" t="s">
        <v>245</v>
      </c>
      <c r="G4" s="125" t="s">
        <v>591</v>
      </c>
      <c r="H4" s="125" t="s">
        <v>245</v>
      </c>
      <c r="I4" s="123">
        <v>6473.7</v>
      </c>
      <c r="J4" s="124" t="s">
        <v>1960</v>
      </c>
      <c r="K4" s="124" t="s">
        <v>6</v>
      </c>
    </row>
    <row r="5" spans="1:11" x14ac:dyDescent="0.25">
      <c r="A5" s="124" t="s">
        <v>622</v>
      </c>
      <c r="B5" s="125" t="s">
        <v>185</v>
      </c>
      <c r="C5" s="126" t="s">
        <v>2219</v>
      </c>
      <c r="D5" s="125" t="s">
        <v>2220</v>
      </c>
      <c r="E5" s="129">
        <v>3.2412000000000001</v>
      </c>
      <c r="F5" s="125" t="s">
        <v>196</v>
      </c>
      <c r="G5" s="125" t="s">
        <v>623</v>
      </c>
      <c r="H5" s="125" t="s">
        <v>256</v>
      </c>
      <c r="I5" s="123">
        <v>58720.82</v>
      </c>
      <c r="J5" s="124" t="s">
        <v>4</v>
      </c>
      <c r="K5" s="124" t="s">
        <v>3</v>
      </c>
    </row>
    <row r="6" spans="1:11" x14ac:dyDescent="0.25">
      <c r="A6" s="124" t="s">
        <v>632</v>
      </c>
      <c r="B6" s="125" t="s">
        <v>185</v>
      </c>
      <c r="C6" s="126" t="s">
        <v>2228</v>
      </c>
      <c r="D6" s="125" t="s">
        <v>2229</v>
      </c>
      <c r="E6" s="127">
        <v>3.8980000000000001</v>
      </c>
      <c r="F6" s="125" t="s">
        <v>633</v>
      </c>
      <c r="G6" s="125" t="s">
        <v>634</v>
      </c>
      <c r="H6" s="125" t="s">
        <v>494</v>
      </c>
      <c r="I6" s="123">
        <v>5840.95</v>
      </c>
      <c r="J6" s="124" t="s">
        <v>1741</v>
      </c>
      <c r="K6" s="124" t="s">
        <v>6</v>
      </c>
    </row>
    <row r="7" spans="1:11" x14ac:dyDescent="0.25">
      <c r="A7" s="124" t="s">
        <v>650</v>
      </c>
      <c r="B7" s="125" t="s">
        <v>185</v>
      </c>
      <c r="C7" s="126" t="s">
        <v>2243</v>
      </c>
      <c r="D7" s="125" t="s">
        <v>2244</v>
      </c>
      <c r="E7" s="127">
        <v>3.9782000000000002</v>
      </c>
      <c r="F7" s="125" t="s">
        <v>214</v>
      </c>
      <c r="G7" s="125" t="s">
        <v>651</v>
      </c>
      <c r="H7" s="125" t="s">
        <v>448</v>
      </c>
      <c r="I7" s="123">
        <v>23855.83</v>
      </c>
      <c r="J7" s="124" t="s">
        <v>1741</v>
      </c>
      <c r="K7" s="124" t="s">
        <v>3</v>
      </c>
    </row>
    <row r="8" spans="1:11" x14ac:dyDescent="0.25">
      <c r="A8" s="124" t="s">
        <v>666</v>
      </c>
      <c r="B8" s="125" t="s">
        <v>185</v>
      </c>
      <c r="C8" s="126" t="s">
        <v>2228</v>
      </c>
      <c r="D8" s="125" t="s">
        <v>2251</v>
      </c>
      <c r="E8" s="127">
        <v>3.8889999999999998</v>
      </c>
      <c r="F8" s="125" t="s">
        <v>667</v>
      </c>
      <c r="G8" s="125" t="s">
        <v>668</v>
      </c>
      <c r="H8" s="125" t="s">
        <v>559</v>
      </c>
      <c r="I8" s="123">
        <v>30953.91</v>
      </c>
      <c r="J8" s="124" t="s">
        <v>1741</v>
      </c>
      <c r="K8" s="124" t="s">
        <v>3</v>
      </c>
    </row>
    <row r="9" spans="1:11" x14ac:dyDescent="0.25">
      <c r="A9" s="124" t="s">
        <v>675</v>
      </c>
      <c r="B9" s="125" t="s">
        <v>185</v>
      </c>
      <c r="C9" s="126" t="s">
        <v>2262</v>
      </c>
      <c r="D9" s="125" t="s">
        <v>2263</v>
      </c>
      <c r="E9" s="127">
        <v>3.1970000000000001</v>
      </c>
      <c r="F9" s="125" t="s">
        <v>647</v>
      </c>
      <c r="G9" s="125" t="s">
        <v>676</v>
      </c>
      <c r="H9" s="125" t="s">
        <v>649</v>
      </c>
      <c r="I9" s="123">
        <v>1342.74</v>
      </c>
      <c r="J9" s="124" t="s">
        <v>1741</v>
      </c>
      <c r="K9" s="124" t="s">
        <v>6</v>
      </c>
    </row>
    <row r="10" spans="1:11" x14ac:dyDescent="0.25">
      <c r="A10" s="124" t="s">
        <v>683</v>
      </c>
      <c r="B10" s="125" t="s">
        <v>185</v>
      </c>
      <c r="C10" s="126" t="s">
        <v>2273</v>
      </c>
      <c r="D10" s="125" t="s">
        <v>2274</v>
      </c>
      <c r="E10" s="127">
        <v>3.24</v>
      </c>
      <c r="F10" s="125" t="s">
        <v>173</v>
      </c>
      <c r="G10" s="125" t="s">
        <v>684</v>
      </c>
      <c r="H10" s="125" t="s">
        <v>48</v>
      </c>
      <c r="I10" s="123">
        <v>4538.04</v>
      </c>
      <c r="J10" s="124" t="s">
        <v>1741</v>
      </c>
      <c r="K10" s="124" t="s">
        <v>6</v>
      </c>
    </row>
    <row r="11" spans="1:11" x14ac:dyDescent="0.25">
      <c r="A11" s="13" t="s">
        <v>29</v>
      </c>
      <c r="B11" s="13">
        <v>9</v>
      </c>
      <c r="C11" s="13"/>
      <c r="D11" s="13"/>
      <c r="E11" s="13"/>
      <c r="F11" s="13"/>
      <c r="G11" s="49"/>
      <c r="H11" s="21"/>
      <c r="I11" s="21">
        <f>SUM(I2:I10)</f>
        <v>141159.1</v>
      </c>
      <c r="J11" s="21"/>
      <c r="K11" s="21"/>
    </row>
    <row r="13" spans="1:11" x14ac:dyDescent="0.25">
      <c r="B13" s="213" t="s">
        <v>30</v>
      </c>
      <c r="C13" s="214"/>
      <c r="D13" s="214"/>
      <c r="E13" s="214"/>
      <c r="F13" s="214"/>
      <c r="G13" s="214"/>
      <c r="H13" s="215"/>
    </row>
    <row r="14" spans="1:11" ht="30" x14ac:dyDescent="0.25">
      <c r="B14" s="23" t="s">
        <v>8</v>
      </c>
      <c r="C14" s="23" t="s">
        <v>18</v>
      </c>
      <c r="D14" s="24" t="s">
        <v>10</v>
      </c>
      <c r="E14" s="23" t="s">
        <v>6</v>
      </c>
      <c r="F14" s="25" t="s">
        <v>3</v>
      </c>
      <c r="G14" s="50" t="s">
        <v>31</v>
      </c>
      <c r="H14" s="5" t="s">
        <v>5</v>
      </c>
    </row>
    <row r="15" spans="1:11" x14ac:dyDescent="0.25">
      <c r="B15" s="26" t="s">
        <v>2</v>
      </c>
      <c r="C15" s="27">
        <v>0</v>
      </c>
      <c r="D15" s="27">
        <v>0</v>
      </c>
      <c r="E15" s="27">
        <v>3</v>
      </c>
      <c r="F15" s="28">
        <v>2</v>
      </c>
      <c r="G15" s="29">
        <v>66531.47</v>
      </c>
      <c r="H15" s="8"/>
    </row>
    <row r="16" spans="1:11" x14ac:dyDescent="0.25">
      <c r="B16" s="26" t="s">
        <v>12</v>
      </c>
      <c r="C16" s="27">
        <v>0</v>
      </c>
      <c r="D16" s="27">
        <v>0</v>
      </c>
      <c r="E16" s="27">
        <v>0</v>
      </c>
      <c r="F16" s="27">
        <v>0</v>
      </c>
      <c r="G16" s="29">
        <v>0</v>
      </c>
      <c r="H16" s="8"/>
    </row>
    <row r="17" spans="2:8" x14ac:dyDescent="0.25">
      <c r="B17" s="26" t="s">
        <v>13</v>
      </c>
      <c r="C17" s="27">
        <v>0</v>
      </c>
      <c r="D17" s="27">
        <v>0</v>
      </c>
      <c r="E17" s="27">
        <v>0</v>
      </c>
      <c r="F17" s="27">
        <v>0</v>
      </c>
      <c r="G17" s="29">
        <v>0</v>
      </c>
      <c r="H17" s="8"/>
    </row>
    <row r="18" spans="2:8" x14ac:dyDescent="0.25">
      <c r="B18" s="26" t="s">
        <v>14</v>
      </c>
      <c r="C18" s="27">
        <v>0</v>
      </c>
      <c r="D18" s="27">
        <v>0</v>
      </c>
      <c r="E18" s="27">
        <v>2</v>
      </c>
      <c r="F18" s="28">
        <v>1</v>
      </c>
      <c r="G18" s="29">
        <v>15906.81</v>
      </c>
      <c r="H18" s="8"/>
    </row>
    <row r="19" spans="2:8" x14ac:dyDescent="0.25">
      <c r="B19" s="26" t="s">
        <v>15</v>
      </c>
      <c r="C19" s="27">
        <v>0</v>
      </c>
      <c r="D19" s="27">
        <v>0</v>
      </c>
      <c r="E19" s="27">
        <v>0</v>
      </c>
      <c r="F19" s="28">
        <v>0</v>
      </c>
      <c r="G19" s="29">
        <v>0</v>
      </c>
      <c r="H19" s="8"/>
    </row>
    <row r="20" spans="2:8" x14ac:dyDescent="0.25">
      <c r="B20" s="26" t="s">
        <v>4</v>
      </c>
      <c r="C20" s="27">
        <v>0</v>
      </c>
      <c r="D20" s="27">
        <v>0</v>
      </c>
      <c r="E20" s="27">
        <v>0</v>
      </c>
      <c r="F20" s="28">
        <v>1</v>
      </c>
      <c r="G20" s="29">
        <v>58720.82</v>
      </c>
      <c r="H20" s="8"/>
    </row>
    <row r="21" spans="2:8" x14ac:dyDescent="0.25">
      <c r="B21" s="53" t="s">
        <v>16</v>
      </c>
      <c r="C21" s="54">
        <f>SUM(C15:C20)</f>
        <v>0</v>
      </c>
      <c r="D21" s="54">
        <f>SUM(D15:D20)</f>
        <v>0</v>
      </c>
      <c r="E21" s="54">
        <f>SUM(E15:E20)</f>
        <v>5</v>
      </c>
      <c r="F21" s="54">
        <f t="shared" ref="F21:H21" si="0">SUM(F15:F20)</f>
        <v>4</v>
      </c>
      <c r="G21" s="55">
        <f>SUM(G15:G20)</f>
        <v>141159.1</v>
      </c>
      <c r="H21" s="54">
        <f t="shared" si="0"/>
        <v>0</v>
      </c>
    </row>
  </sheetData>
  <autoFilter ref="A1:K11" xr:uid="{F17EDED5-CFBF-4FE4-B300-C941106E5229}"/>
  <mergeCells count="1">
    <mergeCell ref="B13:H1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5"/>
  <sheetViews>
    <sheetView workbookViewId="0">
      <selection activeCell="H20" sqref="H20"/>
    </sheetView>
  </sheetViews>
  <sheetFormatPr defaultColWidth="21" defaultRowHeight="15" x14ac:dyDescent="0.25"/>
  <cols>
    <col min="1" max="1" width="17.28515625" bestFit="1" customWidth="1"/>
    <col min="2" max="2" width="17.85546875" bestFit="1" customWidth="1"/>
    <col min="3" max="3" width="18.7109375" bestFit="1" customWidth="1"/>
    <col min="4" max="4" width="17.7109375" bestFit="1" customWidth="1"/>
    <col min="5" max="5" width="9.7109375" bestFit="1" customWidth="1"/>
    <col min="6" max="6" width="15.85546875" bestFit="1" customWidth="1"/>
    <col min="7" max="7" width="12" bestFit="1" customWidth="1"/>
    <col min="8" max="8" width="14.28515625" customWidth="1"/>
    <col min="9" max="9" width="14.42578125" bestFit="1" customWidth="1"/>
    <col min="10" max="11" width="17.5703125" bestFit="1" customWidth="1"/>
    <col min="12" max="12" width="15.28515625" bestFit="1" customWidth="1"/>
  </cols>
  <sheetData>
    <row r="1" spans="1:12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2" x14ac:dyDescent="0.25">
      <c r="A2" s="124" t="s">
        <v>111</v>
      </c>
      <c r="B2" s="125" t="s">
        <v>112</v>
      </c>
      <c r="C2" s="126" t="s">
        <v>1994</v>
      </c>
      <c r="D2" s="125" t="s">
        <v>1995</v>
      </c>
      <c r="E2" s="127">
        <v>3.23</v>
      </c>
      <c r="F2" s="125" t="s">
        <v>113</v>
      </c>
      <c r="G2" s="125" t="s">
        <v>114</v>
      </c>
      <c r="H2" s="125" t="s">
        <v>115</v>
      </c>
      <c r="I2" s="123">
        <v>2177.8200000000002</v>
      </c>
      <c r="J2" s="124" t="s">
        <v>1960</v>
      </c>
      <c r="K2" s="124" t="s">
        <v>3</v>
      </c>
    </row>
    <row r="3" spans="1:12" x14ac:dyDescent="0.25">
      <c r="A3" s="124" t="s">
        <v>635</v>
      </c>
      <c r="B3" s="125" t="s">
        <v>112</v>
      </c>
      <c r="C3" s="126" t="s">
        <v>2230</v>
      </c>
      <c r="D3" s="125" t="s">
        <v>2231</v>
      </c>
      <c r="E3" s="127">
        <v>3.2048000000000001</v>
      </c>
      <c r="F3" s="125" t="s">
        <v>615</v>
      </c>
      <c r="G3" s="125" t="s">
        <v>636</v>
      </c>
      <c r="H3" s="125" t="s">
        <v>617</v>
      </c>
      <c r="I3" s="123">
        <v>504756</v>
      </c>
      <c r="J3" s="124" t="s">
        <v>1741</v>
      </c>
      <c r="K3" s="124" t="s">
        <v>3</v>
      </c>
      <c r="L3" s="93"/>
    </row>
    <row r="4" spans="1:12" x14ac:dyDescent="0.25">
      <c r="A4" s="124" t="s">
        <v>635</v>
      </c>
      <c r="B4" s="125" t="s">
        <v>112</v>
      </c>
      <c r="C4" s="126" t="s">
        <v>2230</v>
      </c>
      <c r="D4" s="125" t="s">
        <v>2231</v>
      </c>
      <c r="E4" s="127">
        <v>3.8887999999999998</v>
      </c>
      <c r="F4" s="125" t="s">
        <v>615</v>
      </c>
      <c r="G4" s="125" t="s">
        <v>636</v>
      </c>
      <c r="H4" s="125" t="s">
        <v>617</v>
      </c>
      <c r="I4" s="123">
        <v>612486</v>
      </c>
      <c r="J4" s="124" t="s">
        <v>1741</v>
      </c>
      <c r="K4" s="124" t="s">
        <v>3</v>
      </c>
      <c r="L4" s="93"/>
    </row>
    <row r="5" spans="1:12" x14ac:dyDescent="0.25">
      <c r="A5" s="13" t="s">
        <v>29</v>
      </c>
      <c r="B5" s="13">
        <v>2</v>
      </c>
      <c r="C5" s="13"/>
      <c r="D5" s="13"/>
      <c r="E5" s="13"/>
      <c r="F5" s="13"/>
      <c r="G5" s="49"/>
      <c r="H5" s="21"/>
      <c r="I5" s="21">
        <f>SUM(I2:I4)</f>
        <v>1119419.82</v>
      </c>
      <c r="J5" s="21"/>
      <c r="K5" s="21"/>
    </row>
    <row r="7" spans="1:12" x14ac:dyDescent="0.25">
      <c r="B7" s="213" t="s">
        <v>30</v>
      </c>
      <c r="C7" s="214"/>
      <c r="D7" s="214"/>
      <c r="E7" s="214"/>
      <c r="F7" s="214"/>
      <c r="G7" s="214"/>
      <c r="H7" s="215"/>
    </row>
    <row r="8" spans="1:12" ht="30" x14ac:dyDescent="0.25">
      <c r="B8" s="23" t="s">
        <v>8</v>
      </c>
      <c r="C8" s="23" t="s">
        <v>18</v>
      </c>
      <c r="D8" s="24" t="s">
        <v>10</v>
      </c>
      <c r="E8" s="23" t="s">
        <v>6</v>
      </c>
      <c r="F8" s="25" t="s">
        <v>3</v>
      </c>
      <c r="G8" s="50" t="s">
        <v>31</v>
      </c>
      <c r="H8" s="5" t="s">
        <v>5</v>
      </c>
    </row>
    <row r="9" spans="1:12" x14ac:dyDescent="0.25">
      <c r="B9" s="26" t="s">
        <v>2</v>
      </c>
      <c r="C9" s="27">
        <v>0</v>
      </c>
      <c r="D9" s="27">
        <v>0</v>
      </c>
      <c r="E9" s="27">
        <v>0</v>
      </c>
      <c r="F9" s="28">
        <v>2</v>
      </c>
      <c r="G9" s="29">
        <v>1117242</v>
      </c>
      <c r="H9" s="8"/>
    </row>
    <row r="10" spans="1:12" x14ac:dyDescent="0.25">
      <c r="B10" s="26" t="s">
        <v>12</v>
      </c>
      <c r="C10" s="27">
        <v>0</v>
      </c>
      <c r="D10" s="27">
        <v>0</v>
      </c>
      <c r="E10" s="27">
        <v>0</v>
      </c>
      <c r="F10" s="27">
        <v>0</v>
      </c>
      <c r="G10" s="29">
        <v>0</v>
      </c>
      <c r="H10" s="8"/>
    </row>
    <row r="11" spans="1:12" x14ac:dyDescent="0.25">
      <c r="B11" s="26" t="s">
        <v>13</v>
      </c>
      <c r="C11" s="27">
        <v>0</v>
      </c>
      <c r="D11" s="27">
        <v>0</v>
      </c>
      <c r="E11" s="27">
        <v>0</v>
      </c>
      <c r="F11" s="27">
        <v>0</v>
      </c>
      <c r="G11" s="29">
        <v>0</v>
      </c>
      <c r="H11" s="8"/>
    </row>
    <row r="12" spans="1:12" x14ac:dyDescent="0.25">
      <c r="B12" s="26" t="s">
        <v>14</v>
      </c>
      <c r="C12" s="27">
        <v>0</v>
      </c>
      <c r="D12" s="27">
        <v>0</v>
      </c>
      <c r="E12" s="27">
        <v>0</v>
      </c>
      <c r="F12" s="28">
        <v>1</v>
      </c>
      <c r="G12" s="29">
        <v>2177.8200000000002</v>
      </c>
      <c r="H12" s="8"/>
    </row>
    <row r="13" spans="1:12" x14ac:dyDescent="0.25">
      <c r="B13" s="26" t="s">
        <v>15</v>
      </c>
      <c r="C13" s="27">
        <v>0</v>
      </c>
      <c r="D13" s="27">
        <v>0</v>
      </c>
      <c r="E13" s="27">
        <v>0</v>
      </c>
      <c r="F13" s="27">
        <v>0</v>
      </c>
      <c r="G13" s="29">
        <v>0</v>
      </c>
      <c r="H13" s="8"/>
    </row>
    <row r="14" spans="1:12" x14ac:dyDescent="0.25">
      <c r="B14" s="26" t="s">
        <v>4</v>
      </c>
      <c r="C14" s="27">
        <v>0</v>
      </c>
      <c r="D14" s="27">
        <v>0</v>
      </c>
      <c r="E14" s="27">
        <v>0</v>
      </c>
      <c r="F14" s="27">
        <v>0</v>
      </c>
      <c r="G14" s="29">
        <v>0</v>
      </c>
      <c r="H14" s="8"/>
    </row>
    <row r="15" spans="1:12" x14ac:dyDescent="0.25">
      <c r="B15" s="53" t="s">
        <v>16</v>
      </c>
      <c r="C15" s="54">
        <f>SUM(C9:C14)</f>
        <v>0</v>
      </c>
      <c r="D15" s="54">
        <f>SUM(D9:D14)</f>
        <v>0</v>
      </c>
      <c r="E15" s="54">
        <f>SUM(E9:E14)</f>
        <v>0</v>
      </c>
      <c r="F15" s="54">
        <f t="shared" ref="F15:H15" si="0">SUM(F9:F14)</f>
        <v>3</v>
      </c>
      <c r="G15" s="55">
        <f>SUM(G9:G14)</f>
        <v>1119419.82</v>
      </c>
      <c r="H15" s="54">
        <f t="shared" si="0"/>
        <v>0</v>
      </c>
    </row>
  </sheetData>
  <mergeCells count="1">
    <mergeCell ref="B7:H7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126"/>
  <sheetViews>
    <sheetView topLeftCell="A100" zoomScale="110" zoomScaleNormal="110" workbookViewId="0">
      <selection activeCell="H103" sqref="H103"/>
    </sheetView>
  </sheetViews>
  <sheetFormatPr defaultColWidth="20.28515625" defaultRowHeight="15" x14ac:dyDescent="0.25"/>
  <cols>
    <col min="1" max="1" width="18.42578125" bestFit="1" customWidth="1"/>
    <col min="2" max="2" width="18.5703125" bestFit="1" customWidth="1"/>
    <col min="3" max="3" width="20.28515625" customWidth="1"/>
    <col min="4" max="4" width="17.7109375" bestFit="1" customWidth="1"/>
    <col min="5" max="5" width="11.42578125" customWidth="1"/>
    <col min="6" max="6" width="16.5703125" bestFit="1" customWidth="1"/>
    <col min="7" max="7" width="11.28515625" bestFit="1" customWidth="1"/>
    <col min="8" max="8" width="18.42578125" bestFit="1" customWidth="1"/>
    <col min="9" max="9" width="14.42578125" bestFit="1" customWidth="1"/>
    <col min="10" max="10" width="15.5703125" bestFit="1" customWidth="1"/>
    <col min="11" max="11" width="17.5703125" bestFit="1" customWidth="1"/>
  </cols>
  <sheetData>
    <row r="1" spans="1:11" ht="18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x14ac:dyDescent="0.25">
      <c r="A2" s="124" t="s">
        <v>57</v>
      </c>
      <c r="B2" s="125" t="s">
        <v>58</v>
      </c>
      <c r="C2" s="126" t="s">
        <v>1973</v>
      </c>
      <c r="D2" s="125" t="s">
        <v>1974</v>
      </c>
      <c r="E2" s="127">
        <v>3.8639999999999999</v>
      </c>
      <c r="F2" s="125" t="s">
        <v>59</v>
      </c>
      <c r="G2" s="125" t="s">
        <v>60</v>
      </c>
      <c r="H2" s="125" t="s">
        <v>61</v>
      </c>
      <c r="I2" s="123">
        <v>32283.72</v>
      </c>
      <c r="J2" s="124" t="s">
        <v>1960</v>
      </c>
      <c r="K2" s="124" t="s">
        <v>3</v>
      </c>
    </row>
    <row r="3" spans="1:11" x14ac:dyDescent="0.25">
      <c r="A3" s="124" t="s">
        <v>124</v>
      </c>
      <c r="B3" s="125" t="s">
        <v>58</v>
      </c>
      <c r="C3" s="126" t="s">
        <v>1999</v>
      </c>
      <c r="D3" s="125" t="s">
        <v>2000</v>
      </c>
      <c r="E3" s="127">
        <v>3.3559999999999999</v>
      </c>
      <c r="F3" s="125" t="s">
        <v>125</v>
      </c>
      <c r="G3" s="125" t="s">
        <v>126</v>
      </c>
      <c r="H3" s="125" t="s">
        <v>127</v>
      </c>
      <c r="I3" s="123">
        <v>115696.08</v>
      </c>
      <c r="J3" s="124" t="s">
        <v>1960</v>
      </c>
      <c r="K3" s="124" t="s">
        <v>3</v>
      </c>
    </row>
    <row r="4" spans="1:11" x14ac:dyDescent="0.25">
      <c r="A4" s="124" t="s">
        <v>132</v>
      </c>
      <c r="B4" s="125" t="s">
        <v>58</v>
      </c>
      <c r="C4" s="126" t="s">
        <v>2003</v>
      </c>
      <c r="D4" s="125" t="s">
        <v>2004</v>
      </c>
      <c r="E4" s="127">
        <v>3.7250000000000001</v>
      </c>
      <c r="F4" s="125" t="s">
        <v>133</v>
      </c>
      <c r="G4" s="125" t="s">
        <v>134</v>
      </c>
      <c r="H4" s="125" t="s">
        <v>135</v>
      </c>
      <c r="I4" s="123">
        <v>33647.919999999998</v>
      </c>
      <c r="J4" s="124" t="s">
        <v>1960</v>
      </c>
      <c r="K4" s="124" t="s">
        <v>3</v>
      </c>
    </row>
    <row r="5" spans="1:11" x14ac:dyDescent="0.25">
      <c r="A5" s="124" t="s">
        <v>189</v>
      </c>
      <c r="B5" s="125" t="s">
        <v>58</v>
      </c>
      <c r="C5" s="126" t="s">
        <v>2018</v>
      </c>
      <c r="D5" s="125" t="s">
        <v>2029</v>
      </c>
      <c r="E5" s="127">
        <v>3.24</v>
      </c>
      <c r="F5" s="125" t="s">
        <v>190</v>
      </c>
      <c r="G5" s="125" t="s">
        <v>191</v>
      </c>
      <c r="H5" s="125" t="s">
        <v>192</v>
      </c>
      <c r="I5" s="123">
        <v>5427</v>
      </c>
      <c r="J5" s="124" t="s">
        <v>1960</v>
      </c>
      <c r="K5" s="124" t="s">
        <v>3</v>
      </c>
    </row>
    <row r="6" spans="1:11" ht="16.5" x14ac:dyDescent="0.25">
      <c r="A6" s="124" t="s">
        <v>193</v>
      </c>
      <c r="B6" s="125" t="s">
        <v>58</v>
      </c>
      <c r="C6" s="126" t="s">
        <v>2027</v>
      </c>
      <c r="D6" s="125" t="s">
        <v>2030</v>
      </c>
      <c r="E6" s="127">
        <v>3.3319999999999999</v>
      </c>
      <c r="F6" s="125" t="s">
        <v>194</v>
      </c>
      <c r="G6" s="125" t="s">
        <v>195</v>
      </c>
      <c r="H6" s="125" t="s">
        <v>196</v>
      </c>
      <c r="I6" s="123">
        <v>4998</v>
      </c>
      <c r="J6" s="124" t="s">
        <v>1960</v>
      </c>
      <c r="K6" s="124" t="s">
        <v>3</v>
      </c>
    </row>
    <row r="7" spans="1:11" x14ac:dyDescent="0.25">
      <c r="A7" s="124" t="s">
        <v>197</v>
      </c>
      <c r="B7" s="125" t="s">
        <v>58</v>
      </c>
      <c r="C7" s="126" t="s">
        <v>2031</v>
      </c>
      <c r="D7" s="125" t="s">
        <v>2032</v>
      </c>
      <c r="E7" s="127">
        <v>3.254</v>
      </c>
      <c r="F7" s="125" t="s">
        <v>198</v>
      </c>
      <c r="G7" s="125" t="s">
        <v>199</v>
      </c>
      <c r="H7" s="125" t="s">
        <v>200</v>
      </c>
      <c r="I7" s="123">
        <v>5857.2</v>
      </c>
      <c r="J7" s="124" t="s">
        <v>1960</v>
      </c>
      <c r="K7" s="124" t="s">
        <v>3</v>
      </c>
    </row>
    <row r="8" spans="1:11" ht="16.5" x14ac:dyDescent="0.25">
      <c r="A8" s="124" t="s">
        <v>201</v>
      </c>
      <c r="B8" s="125" t="s">
        <v>58</v>
      </c>
      <c r="C8" s="126" t="s">
        <v>2020</v>
      </c>
      <c r="D8" s="125" t="s">
        <v>2033</v>
      </c>
      <c r="E8" s="127">
        <v>3.25</v>
      </c>
      <c r="F8" s="125" t="s">
        <v>202</v>
      </c>
      <c r="G8" s="125">
        <v>186612317</v>
      </c>
      <c r="H8" s="125" t="s">
        <v>80</v>
      </c>
      <c r="I8" s="123">
        <v>8320.27</v>
      </c>
      <c r="J8" s="124" t="s">
        <v>1960</v>
      </c>
      <c r="K8" s="124" t="s">
        <v>3</v>
      </c>
    </row>
    <row r="9" spans="1:11" ht="16.5" x14ac:dyDescent="0.25">
      <c r="A9" s="124" t="s">
        <v>201</v>
      </c>
      <c r="B9" s="125" t="s">
        <v>58</v>
      </c>
      <c r="C9" s="126" t="s">
        <v>2020</v>
      </c>
      <c r="D9" s="125" t="s">
        <v>2034</v>
      </c>
      <c r="E9" s="127">
        <v>3.85</v>
      </c>
      <c r="F9" s="125" t="s">
        <v>203</v>
      </c>
      <c r="G9" s="125">
        <v>180494027</v>
      </c>
      <c r="H9" s="125" t="s">
        <v>204</v>
      </c>
      <c r="I9" s="123">
        <v>14803.25</v>
      </c>
      <c r="J9" s="124" t="s">
        <v>1960</v>
      </c>
      <c r="K9" s="124" t="s">
        <v>3</v>
      </c>
    </row>
    <row r="10" spans="1:11" ht="16.5" x14ac:dyDescent="0.25">
      <c r="A10" s="124" t="s">
        <v>201</v>
      </c>
      <c r="B10" s="125" t="s">
        <v>58</v>
      </c>
      <c r="C10" s="126" t="s">
        <v>2020</v>
      </c>
      <c r="D10" s="125" t="s">
        <v>2035</v>
      </c>
      <c r="E10" s="127">
        <v>3.4247000000000001</v>
      </c>
      <c r="F10" s="125" t="s">
        <v>127</v>
      </c>
      <c r="G10" s="125">
        <v>174956638</v>
      </c>
      <c r="H10" s="125" t="s">
        <v>183</v>
      </c>
      <c r="I10" s="123">
        <v>17945.419999999998</v>
      </c>
      <c r="J10" s="124" t="s">
        <v>1960</v>
      </c>
      <c r="K10" s="124" t="s">
        <v>3</v>
      </c>
    </row>
    <row r="11" spans="1:11" ht="16.5" x14ac:dyDescent="0.25">
      <c r="A11" s="124" t="s">
        <v>201</v>
      </c>
      <c r="B11" s="125" t="s">
        <v>58</v>
      </c>
      <c r="C11" s="126" t="s">
        <v>2020</v>
      </c>
      <c r="D11" s="125" t="s">
        <v>2036</v>
      </c>
      <c r="E11" s="127">
        <v>4.0094000000000003</v>
      </c>
      <c r="F11" s="125" t="s">
        <v>202</v>
      </c>
      <c r="G11" s="125">
        <v>186612317</v>
      </c>
      <c r="H11" s="125" t="s">
        <v>80</v>
      </c>
      <c r="I11" s="123">
        <v>24994.95</v>
      </c>
      <c r="J11" s="124" t="s">
        <v>1960</v>
      </c>
      <c r="K11" s="124" t="s">
        <v>3</v>
      </c>
    </row>
    <row r="12" spans="1:11" ht="16.5" x14ac:dyDescent="0.25">
      <c r="A12" s="124" t="s">
        <v>201</v>
      </c>
      <c r="B12" s="125" t="s">
        <v>58</v>
      </c>
      <c r="C12" s="126" t="s">
        <v>2020</v>
      </c>
      <c r="D12" s="125" t="s">
        <v>2037</v>
      </c>
      <c r="E12" s="127">
        <v>3.8744999999999998</v>
      </c>
      <c r="F12" s="125" t="s">
        <v>205</v>
      </c>
      <c r="G12" s="125">
        <v>194535229</v>
      </c>
      <c r="H12" s="125" t="s">
        <v>206</v>
      </c>
      <c r="I12" s="123">
        <v>24389.97</v>
      </c>
      <c r="J12" s="124" t="s">
        <v>1960</v>
      </c>
      <c r="K12" s="124" t="s">
        <v>3</v>
      </c>
    </row>
    <row r="13" spans="1:11" ht="16.5" x14ac:dyDescent="0.25">
      <c r="A13" s="124" t="s">
        <v>201</v>
      </c>
      <c r="B13" s="125" t="s">
        <v>58</v>
      </c>
      <c r="C13" s="126" t="s">
        <v>2020</v>
      </c>
      <c r="D13" s="125" t="s">
        <v>2038</v>
      </c>
      <c r="E13" s="127">
        <v>3.8980000000000001</v>
      </c>
      <c r="F13" s="125" t="s">
        <v>207</v>
      </c>
      <c r="G13" s="125">
        <v>179200173</v>
      </c>
      <c r="H13" s="125" t="s">
        <v>208</v>
      </c>
      <c r="I13" s="123">
        <v>32139.01</v>
      </c>
      <c r="J13" s="124" t="s">
        <v>1960</v>
      </c>
      <c r="K13" s="124" t="s">
        <v>3</v>
      </c>
    </row>
    <row r="14" spans="1:11" x14ac:dyDescent="0.25">
      <c r="A14" s="124" t="s">
        <v>209</v>
      </c>
      <c r="B14" s="125" t="s">
        <v>58</v>
      </c>
      <c r="C14" s="126" t="s">
        <v>2012</v>
      </c>
      <c r="D14" s="125" t="s">
        <v>2039</v>
      </c>
      <c r="E14" s="127">
        <v>3.677</v>
      </c>
      <c r="F14" s="125" t="s">
        <v>155</v>
      </c>
      <c r="G14" s="125" t="s">
        <v>210</v>
      </c>
      <c r="H14" s="125" t="s">
        <v>157</v>
      </c>
      <c r="I14" s="123">
        <v>24406.080000000002</v>
      </c>
      <c r="J14" s="124" t="s">
        <v>1960</v>
      </c>
      <c r="K14" s="124" t="s">
        <v>3</v>
      </c>
    </row>
    <row r="15" spans="1:11" x14ac:dyDescent="0.25">
      <c r="A15" s="124" t="s">
        <v>209</v>
      </c>
      <c r="B15" s="125" t="s">
        <v>58</v>
      </c>
      <c r="C15" s="126" t="s">
        <v>2012</v>
      </c>
      <c r="D15" s="125" t="s">
        <v>2040</v>
      </c>
      <c r="E15" s="127">
        <v>3.4333999999999998</v>
      </c>
      <c r="F15" s="125" t="s">
        <v>127</v>
      </c>
      <c r="G15" s="125" t="s">
        <v>211</v>
      </c>
      <c r="H15" s="125" t="s">
        <v>183</v>
      </c>
      <c r="I15" s="123">
        <v>27442.82</v>
      </c>
      <c r="J15" s="124" t="s">
        <v>1960</v>
      </c>
      <c r="K15" s="124" t="s">
        <v>3</v>
      </c>
    </row>
    <row r="16" spans="1:11" x14ac:dyDescent="0.25">
      <c r="A16" s="124" t="s">
        <v>209</v>
      </c>
      <c r="B16" s="125" t="s">
        <v>58</v>
      </c>
      <c r="C16" s="126" t="s">
        <v>2012</v>
      </c>
      <c r="D16" s="125" t="s">
        <v>2041</v>
      </c>
      <c r="E16" s="127">
        <v>3.2480000000000002</v>
      </c>
      <c r="F16" s="125" t="s">
        <v>212</v>
      </c>
      <c r="G16" s="125" t="s">
        <v>213</v>
      </c>
      <c r="H16" s="125" t="s">
        <v>214</v>
      </c>
      <c r="I16" s="123">
        <v>40425.42</v>
      </c>
      <c r="J16" s="124" t="s">
        <v>1960</v>
      </c>
      <c r="K16" s="124" t="s">
        <v>3</v>
      </c>
    </row>
    <row r="17" spans="1:11" x14ac:dyDescent="0.25">
      <c r="A17" s="124" t="s">
        <v>215</v>
      </c>
      <c r="B17" s="125" t="s">
        <v>58</v>
      </c>
      <c r="C17" s="126" t="s">
        <v>2042</v>
      </c>
      <c r="D17" s="125" t="s">
        <v>2043</v>
      </c>
      <c r="E17" s="127">
        <v>5.0583999999999998</v>
      </c>
      <c r="F17" s="125" t="s">
        <v>203</v>
      </c>
      <c r="G17" s="125" t="s">
        <v>216</v>
      </c>
      <c r="H17" s="125" t="s">
        <v>204</v>
      </c>
      <c r="I17" s="123">
        <v>7171</v>
      </c>
      <c r="J17" s="124" t="s">
        <v>1960</v>
      </c>
      <c r="K17" s="124" t="s">
        <v>3</v>
      </c>
    </row>
    <row r="18" spans="1:11" x14ac:dyDescent="0.25">
      <c r="A18" s="124" t="s">
        <v>215</v>
      </c>
      <c r="B18" s="125" t="s">
        <v>58</v>
      </c>
      <c r="C18" s="126" t="s">
        <v>2042</v>
      </c>
      <c r="D18" s="125" t="s">
        <v>2044</v>
      </c>
      <c r="E18" s="127">
        <v>4.875</v>
      </c>
      <c r="F18" s="125" t="s">
        <v>127</v>
      </c>
      <c r="G18" s="125" t="s">
        <v>217</v>
      </c>
      <c r="H18" s="125" t="s">
        <v>183</v>
      </c>
      <c r="I18" s="123">
        <v>23302.5</v>
      </c>
      <c r="J18" s="124" t="s">
        <v>1960</v>
      </c>
      <c r="K18" s="124" t="s">
        <v>3</v>
      </c>
    </row>
    <row r="19" spans="1:11" x14ac:dyDescent="0.25">
      <c r="A19" s="124" t="s">
        <v>215</v>
      </c>
      <c r="B19" s="125" t="s">
        <v>58</v>
      </c>
      <c r="C19" s="126" t="s">
        <v>2042</v>
      </c>
      <c r="D19" s="125" t="s">
        <v>2045</v>
      </c>
      <c r="E19" s="127">
        <v>4.5389999999999997</v>
      </c>
      <c r="F19" s="125" t="s">
        <v>212</v>
      </c>
      <c r="G19" s="125" t="s">
        <v>218</v>
      </c>
      <c r="H19" s="125" t="s">
        <v>214</v>
      </c>
      <c r="I19" s="123">
        <v>38624.620000000003</v>
      </c>
      <c r="J19" s="124" t="s">
        <v>1960</v>
      </c>
      <c r="K19" s="124" t="s">
        <v>3</v>
      </c>
    </row>
    <row r="20" spans="1:11" x14ac:dyDescent="0.25">
      <c r="A20" s="124" t="s">
        <v>269</v>
      </c>
      <c r="B20" s="128" t="s">
        <v>58</v>
      </c>
      <c r="C20" s="126" t="s">
        <v>2005</v>
      </c>
      <c r="D20" s="125" t="s">
        <v>2060</v>
      </c>
      <c r="E20" s="127">
        <v>4.1360000000000001</v>
      </c>
      <c r="F20" s="125" t="s">
        <v>270</v>
      </c>
      <c r="G20" s="125" t="s">
        <v>271</v>
      </c>
      <c r="H20" s="125" t="s">
        <v>272</v>
      </c>
      <c r="I20" s="123">
        <v>3639.68</v>
      </c>
      <c r="J20" s="124" t="s">
        <v>1960</v>
      </c>
      <c r="K20" s="124" t="s">
        <v>3</v>
      </c>
    </row>
    <row r="21" spans="1:11" x14ac:dyDescent="0.25">
      <c r="A21" s="124" t="s">
        <v>354</v>
      </c>
      <c r="B21" s="125" t="s">
        <v>58</v>
      </c>
      <c r="C21" s="126" t="s">
        <v>2007</v>
      </c>
      <c r="D21" s="125" t="s">
        <v>2082</v>
      </c>
      <c r="E21" s="127">
        <v>3.8115000000000001</v>
      </c>
      <c r="F21" s="125" t="s">
        <v>355</v>
      </c>
      <c r="G21" s="125" t="s">
        <v>356</v>
      </c>
      <c r="H21" s="125" t="s">
        <v>133</v>
      </c>
      <c r="I21" s="123">
        <v>15398.46</v>
      </c>
      <c r="J21" s="124" t="s">
        <v>1960</v>
      </c>
      <c r="K21" s="124" t="s">
        <v>3</v>
      </c>
    </row>
    <row r="22" spans="1:11" x14ac:dyDescent="0.25">
      <c r="A22" s="124" t="s">
        <v>350</v>
      </c>
      <c r="B22" s="125" t="s">
        <v>58</v>
      </c>
      <c r="C22" s="126" t="s">
        <v>2083</v>
      </c>
      <c r="D22" s="125" t="s">
        <v>2084</v>
      </c>
      <c r="E22" s="127">
        <v>3.8570000000000002</v>
      </c>
      <c r="F22" s="125" t="s">
        <v>44</v>
      </c>
      <c r="G22" s="125" t="s">
        <v>351</v>
      </c>
      <c r="H22" s="125" t="s">
        <v>46</v>
      </c>
      <c r="I22" s="123">
        <v>13113.8</v>
      </c>
      <c r="J22" s="124" t="s">
        <v>1960</v>
      </c>
      <c r="K22" s="124" t="s">
        <v>3</v>
      </c>
    </row>
    <row r="23" spans="1:11" ht="16.5" x14ac:dyDescent="0.25">
      <c r="A23" s="124" t="s">
        <v>352</v>
      </c>
      <c r="B23" s="125" t="s">
        <v>58</v>
      </c>
      <c r="C23" s="126" t="s">
        <v>2085</v>
      </c>
      <c r="D23" s="125" t="s">
        <v>2086</v>
      </c>
      <c r="E23" s="127">
        <v>3.8719000000000001</v>
      </c>
      <c r="F23" s="125" t="s">
        <v>44</v>
      </c>
      <c r="G23" s="125" t="s">
        <v>353</v>
      </c>
      <c r="H23" s="125" t="s">
        <v>2087</v>
      </c>
      <c r="I23" s="123">
        <v>1355.16</v>
      </c>
      <c r="J23" s="124" t="s">
        <v>1960</v>
      </c>
      <c r="K23" s="124" t="s">
        <v>3</v>
      </c>
    </row>
    <row r="24" spans="1:11" x14ac:dyDescent="0.25">
      <c r="A24" s="124" t="s">
        <v>405</v>
      </c>
      <c r="B24" s="125" t="s">
        <v>58</v>
      </c>
      <c r="C24" s="126" t="s">
        <v>2088</v>
      </c>
      <c r="D24" s="125" t="s">
        <v>2089</v>
      </c>
      <c r="E24" s="127">
        <v>3.8980000000000001</v>
      </c>
      <c r="F24" s="125" t="s">
        <v>200</v>
      </c>
      <c r="G24" s="125" t="s">
        <v>406</v>
      </c>
      <c r="H24" s="125" t="s">
        <v>194</v>
      </c>
      <c r="I24" s="123">
        <v>4092.9</v>
      </c>
      <c r="J24" s="124" t="s">
        <v>1960</v>
      </c>
      <c r="K24" s="124" t="s">
        <v>3</v>
      </c>
    </row>
    <row r="25" spans="1:11" x14ac:dyDescent="0.25">
      <c r="A25" s="124" t="s">
        <v>407</v>
      </c>
      <c r="B25" s="125" t="s">
        <v>58</v>
      </c>
      <c r="C25" s="126" t="s">
        <v>2090</v>
      </c>
      <c r="D25" s="125" t="s">
        <v>2091</v>
      </c>
      <c r="E25" s="127">
        <v>3.2360000000000002</v>
      </c>
      <c r="F25" s="125" t="s">
        <v>200</v>
      </c>
      <c r="G25" s="125" t="s">
        <v>408</v>
      </c>
      <c r="H25" s="125" t="s">
        <v>190</v>
      </c>
      <c r="I25" s="123">
        <v>5705.06</v>
      </c>
      <c r="J25" s="124" t="s">
        <v>1960</v>
      </c>
      <c r="K25" s="124" t="s">
        <v>3</v>
      </c>
    </row>
    <row r="26" spans="1:11" x14ac:dyDescent="0.25">
      <c r="A26" s="124" t="s">
        <v>348</v>
      </c>
      <c r="B26" s="125" t="s">
        <v>58</v>
      </c>
      <c r="C26" s="126" t="s">
        <v>2092</v>
      </c>
      <c r="D26" s="125" t="s">
        <v>2093</v>
      </c>
      <c r="E26" s="127">
        <v>3.9148999999999998</v>
      </c>
      <c r="F26" s="125" t="s">
        <v>207</v>
      </c>
      <c r="G26" s="125" t="s">
        <v>349</v>
      </c>
      <c r="H26" s="125" t="s">
        <v>208</v>
      </c>
      <c r="I26" s="123">
        <v>959.15</v>
      </c>
      <c r="J26" s="124" t="s">
        <v>1960</v>
      </c>
      <c r="K26" s="124" t="s">
        <v>3</v>
      </c>
    </row>
    <row r="27" spans="1:11" ht="16.5" x14ac:dyDescent="0.25">
      <c r="A27" s="124" t="s">
        <v>427</v>
      </c>
      <c r="B27" s="125" t="s">
        <v>58</v>
      </c>
      <c r="C27" s="126" t="s">
        <v>2094</v>
      </c>
      <c r="D27" s="125" t="s">
        <v>2095</v>
      </c>
      <c r="E27" s="127">
        <v>3.9148999999999998</v>
      </c>
      <c r="F27" s="125" t="s">
        <v>207</v>
      </c>
      <c r="G27" s="125" t="s">
        <v>428</v>
      </c>
      <c r="H27" s="125" t="s">
        <v>208</v>
      </c>
      <c r="I27" s="123">
        <v>1761.7</v>
      </c>
      <c r="J27" s="124" t="s">
        <v>1960</v>
      </c>
      <c r="K27" s="124" t="s">
        <v>3</v>
      </c>
    </row>
    <row r="28" spans="1:11" x14ac:dyDescent="0.25">
      <c r="A28" s="124" t="s">
        <v>429</v>
      </c>
      <c r="B28" s="125" t="s">
        <v>58</v>
      </c>
      <c r="C28" s="126" t="s">
        <v>2070</v>
      </c>
      <c r="D28" s="125" t="s">
        <v>2071</v>
      </c>
      <c r="E28" s="127">
        <v>3.7524999999999999</v>
      </c>
      <c r="F28" s="125" t="s">
        <v>236</v>
      </c>
      <c r="G28" s="125" t="s">
        <v>430</v>
      </c>
      <c r="H28" s="125" t="s">
        <v>431</v>
      </c>
      <c r="I28" s="123">
        <v>9381.25</v>
      </c>
      <c r="J28" s="124" t="s">
        <v>1960</v>
      </c>
      <c r="K28" s="124" t="s">
        <v>3</v>
      </c>
    </row>
    <row r="29" spans="1:11" x14ac:dyDescent="0.25">
      <c r="A29" s="124" t="s">
        <v>340</v>
      </c>
      <c r="B29" s="125" t="s">
        <v>58</v>
      </c>
      <c r="C29" s="126" t="s">
        <v>2096</v>
      </c>
      <c r="D29" s="125" t="s">
        <v>2097</v>
      </c>
      <c r="E29" s="127">
        <v>3.74</v>
      </c>
      <c r="F29" s="125" t="s">
        <v>169</v>
      </c>
      <c r="G29" s="125" t="s">
        <v>341</v>
      </c>
      <c r="H29" s="125" t="s">
        <v>171</v>
      </c>
      <c r="I29" s="123">
        <v>11145.2</v>
      </c>
      <c r="J29" s="124" t="s">
        <v>1960</v>
      </c>
      <c r="K29" s="124" t="s">
        <v>3</v>
      </c>
    </row>
    <row r="30" spans="1:11" x14ac:dyDescent="0.25">
      <c r="A30" s="124" t="s">
        <v>577</v>
      </c>
      <c r="B30" s="125" t="s">
        <v>58</v>
      </c>
      <c r="C30" s="126" t="s">
        <v>2072</v>
      </c>
      <c r="D30" s="125" t="s">
        <v>2073</v>
      </c>
      <c r="E30" s="127">
        <v>3.7863000000000002</v>
      </c>
      <c r="F30" s="125" t="s">
        <v>358</v>
      </c>
      <c r="G30" s="125" t="s">
        <v>578</v>
      </c>
      <c r="H30" s="125" t="s">
        <v>360</v>
      </c>
      <c r="I30" s="123">
        <v>567.94000000000005</v>
      </c>
      <c r="J30" s="124" t="s">
        <v>1960</v>
      </c>
      <c r="K30" s="124" t="s">
        <v>3</v>
      </c>
    </row>
    <row r="31" spans="1:11" x14ac:dyDescent="0.25">
      <c r="A31" s="124" t="s">
        <v>357</v>
      </c>
      <c r="B31" s="125" t="s">
        <v>58</v>
      </c>
      <c r="C31" s="126" t="s">
        <v>2098</v>
      </c>
      <c r="D31" s="125" t="s">
        <v>2099</v>
      </c>
      <c r="E31" s="127">
        <v>3.8</v>
      </c>
      <c r="F31" s="125" t="s">
        <v>358</v>
      </c>
      <c r="G31" s="125" t="s">
        <v>359</v>
      </c>
      <c r="H31" s="125" t="s">
        <v>360</v>
      </c>
      <c r="I31" s="123">
        <v>1368</v>
      </c>
      <c r="J31" s="124" t="s">
        <v>1960</v>
      </c>
      <c r="K31" s="124" t="s">
        <v>3</v>
      </c>
    </row>
    <row r="32" spans="1:11" ht="16.5" x14ac:dyDescent="0.25">
      <c r="A32" s="124" t="s">
        <v>361</v>
      </c>
      <c r="B32" s="125" t="s">
        <v>58</v>
      </c>
      <c r="C32" s="126" t="s">
        <v>2100</v>
      </c>
      <c r="D32" s="125" t="s">
        <v>2101</v>
      </c>
      <c r="E32" s="127">
        <v>3.7863000000000002</v>
      </c>
      <c r="F32" s="125" t="s">
        <v>358</v>
      </c>
      <c r="G32" s="125" t="s">
        <v>362</v>
      </c>
      <c r="H32" s="125" t="s">
        <v>360</v>
      </c>
      <c r="I32" s="123">
        <v>3782.51</v>
      </c>
      <c r="J32" s="124" t="s">
        <v>1960</v>
      </c>
      <c r="K32" s="124" t="s">
        <v>3</v>
      </c>
    </row>
    <row r="33" spans="1:11" x14ac:dyDescent="0.25">
      <c r="A33" s="124" t="s">
        <v>363</v>
      </c>
      <c r="B33" s="125" t="s">
        <v>58</v>
      </c>
      <c r="C33" s="126" t="s">
        <v>2012</v>
      </c>
      <c r="D33" s="125" t="s">
        <v>2102</v>
      </c>
      <c r="E33" s="127">
        <v>3.7387999999999999</v>
      </c>
      <c r="F33" s="125" t="s">
        <v>169</v>
      </c>
      <c r="G33" s="125" t="s">
        <v>364</v>
      </c>
      <c r="H33" s="125" t="s">
        <v>171</v>
      </c>
      <c r="I33" s="123">
        <v>47314.51</v>
      </c>
      <c r="J33" s="124" t="s">
        <v>1960</v>
      </c>
      <c r="K33" s="124" t="s">
        <v>3</v>
      </c>
    </row>
    <row r="34" spans="1:11" x14ac:dyDescent="0.25">
      <c r="A34" s="124" t="s">
        <v>365</v>
      </c>
      <c r="B34" s="125" t="s">
        <v>58</v>
      </c>
      <c r="C34" s="126" t="s">
        <v>2018</v>
      </c>
      <c r="D34" s="125" t="s">
        <v>2103</v>
      </c>
      <c r="E34" s="127">
        <v>4.0088999999999997</v>
      </c>
      <c r="F34" s="125" t="s">
        <v>121</v>
      </c>
      <c r="G34" s="125" t="s">
        <v>366</v>
      </c>
      <c r="H34" s="125" t="s">
        <v>123</v>
      </c>
      <c r="I34" s="123">
        <v>24133.57</v>
      </c>
      <c r="J34" s="124" t="s">
        <v>1960</v>
      </c>
      <c r="K34" s="124" t="s">
        <v>3</v>
      </c>
    </row>
    <row r="35" spans="1:11" x14ac:dyDescent="0.25">
      <c r="A35" s="124" t="s">
        <v>367</v>
      </c>
      <c r="B35" s="125" t="s">
        <v>58</v>
      </c>
      <c r="C35" s="126" t="s">
        <v>2104</v>
      </c>
      <c r="D35" s="125" t="s">
        <v>2105</v>
      </c>
      <c r="E35" s="127">
        <v>4.46</v>
      </c>
      <c r="F35" s="125" t="s">
        <v>355</v>
      </c>
      <c r="G35" s="125" t="s">
        <v>368</v>
      </c>
      <c r="H35" s="125" t="s">
        <v>133</v>
      </c>
      <c r="I35" s="123">
        <v>5708.8</v>
      </c>
      <c r="J35" s="124" t="s">
        <v>1960</v>
      </c>
      <c r="K35" s="124" t="s">
        <v>3</v>
      </c>
    </row>
    <row r="36" spans="1:11" x14ac:dyDescent="0.25">
      <c r="A36" s="124" t="s">
        <v>369</v>
      </c>
      <c r="B36" s="125" t="s">
        <v>58</v>
      </c>
      <c r="C36" s="126" t="s">
        <v>2074</v>
      </c>
      <c r="D36" s="125" t="s">
        <v>2106</v>
      </c>
      <c r="E36" s="127">
        <v>3.8115000000000001</v>
      </c>
      <c r="F36" s="125" t="s">
        <v>355</v>
      </c>
      <c r="G36" s="125" t="s">
        <v>370</v>
      </c>
      <c r="H36" s="125" t="s">
        <v>133</v>
      </c>
      <c r="I36" s="123">
        <v>6960.33</v>
      </c>
      <c r="J36" s="124" t="s">
        <v>1960</v>
      </c>
      <c r="K36" s="124" t="s">
        <v>3</v>
      </c>
    </row>
    <row r="37" spans="1:11" x14ac:dyDescent="0.25">
      <c r="A37" s="124" t="s">
        <v>371</v>
      </c>
      <c r="B37" s="125" t="s">
        <v>58</v>
      </c>
      <c r="C37" s="126" t="s">
        <v>2010</v>
      </c>
      <c r="D37" s="125" t="s">
        <v>2107</v>
      </c>
      <c r="E37" s="127">
        <v>4.0094000000000003</v>
      </c>
      <c r="F37" s="125" t="s">
        <v>121</v>
      </c>
      <c r="G37" s="125" t="s">
        <v>372</v>
      </c>
      <c r="H37" s="125" t="s">
        <v>121</v>
      </c>
      <c r="I37" s="123">
        <v>3716.71</v>
      </c>
      <c r="J37" s="124" t="s">
        <v>1960</v>
      </c>
      <c r="K37" s="124" t="s">
        <v>3</v>
      </c>
    </row>
    <row r="38" spans="1:11" x14ac:dyDescent="0.25">
      <c r="A38" s="124" t="s">
        <v>373</v>
      </c>
      <c r="B38" s="125" t="s">
        <v>58</v>
      </c>
      <c r="C38" s="126" t="s">
        <v>2012</v>
      </c>
      <c r="D38" s="125" t="s">
        <v>2108</v>
      </c>
      <c r="E38" s="127">
        <v>4.1429999999999998</v>
      </c>
      <c r="F38" s="125" t="s">
        <v>374</v>
      </c>
      <c r="G38" s="125" t="s">
        <v>375</v>
      </c>
      <c r="H38" s="125" t="s">
        <v>376</v>
      </c>
      <c r="I38" s="123">
        <v>35743.730000000003</v>
      </c>
      <c r="J38" s="124" t="s">
        <v>1960</v>
      </c>
      <c r="K38" s="124" t="s">
        <v>3</v>
      </c>
    </row>
    <row r="39" spans="1:11" x14ac:dyDescent="0.25">
      <c r="A39" s="124" t="s">
        <v>377</v>
      </c>
      <c r="B39" s="125" t="s">
        <v>58</v>
      </c>
      <c r="C39" s="126" t="s">
        <v>2109</v>
      </c>
      <c r="D39" s="125" t="s">
        <v>2110</v>
      </c>
      <c r="E39" s="127">
        <v>4.6238999999999999</v>
      </c>
      <c r="F39" s="125" t="s">
        <v>121</v>
      </c>
      <c r="G39" s="125" t="s">
        <v>378</v>
      </c>
      <c r="H39" s="125" t="s">
        <v>123</v>
      </c>
      <c r="I39" s="123">
        <v>2589.38</v>
      </c>
      <c r="J39" s="124" t="s">
        <v>1960</v>
      </c>
      <c r="K39" s="124" t="s">
        <v>3</v>
      </c>
    </row>
    <row r="40" spans="1:11" x14ac:dyDescent="0.25">
      <c r="A40" s="124" t="s">
        <v>379</v>
      </c>
      <c r="B40" s="125" t="s">
        <v>58</v>
      </c>
      <c r="C40" s="126" t="s">
        <v>2016</v>
      </c>
      <c r="D40" s="125" t="s">
        <v>2111</v>
      </c>
      <c r="E40" s="127">
        <v>5.3360000000000003</v>
      </c>
      <c r="F40" s="125" t="s">
        <v>270</v>
      </c>
      <c r="G40" s="125" t="s">
        <v>380</v>
      </c>
      <c r="H40" s="125" t="s">
        <v>272</v>
      </c>
      <c r="I40" s="123">
        <v>3537.76</v>
      </c>
      <c r="J40" s="124" t="s">
        <v>1960</v>
      </c>
      <c r="K40" s="124" t="s">
        <v>3</v>
      </c>
    </row>
    <row r="41" spans="1:11" x14ac:dyDescent="0.25">
      <c r="A41" s="124" t="s">
        <v>381</v>
      </c>
      <c r="B41" s="125" t="s">
        <v>58</v>
      </c>
      <c r="C41" s="126" t="s">
        <v>2070</v>
      </c>
      <c r="D41" s="125" t="s">
        <v>2054</v>
      </c>
      <c r="E41" s="127">
        <v>4.1289999999999996</v>
      </c>
      <c r="F41" s="125" t="s">
        <v>270</v>
      </c>
      <c r="G41" s="125" t="s">
        <v>382</v>
      </c>
      <c r="H41" s="125" t="s">
        <v>272</v>
      </c>
      <c r="I41" s="123">
        <v>5615.44</v>
      </c>
      <c r="J41" s="124" t="s">
        <v>1960</v>
      </c>
      <c r="K41" s="124" t="s">
        <v>3</v>
      </c>
    </row>
    <row r="42" spans="1:11" x14ac:dyDescent="0.25">
      <c r="A42" s="124" t="s">
        <v>383</v>
      </c>
      <c r="B42" s="125" t="s">
        <v>58</v>
      </c>
      <c r="C42" s="126" t="s">
        <v>2112</v>
      </c>
      <c r="D42" s="125" t="s">
        <v>2113</v>
      </c>
      <c r="E42" s="127">
        <v>4.01</v>
      </c>
      <c r="F42" s="125" t="s">
        <v>384</v>
      </c>
      <c r="G42" s="125" t="s">
        <v>385</v>
      </c>
      <c r="H42" s="125" t="s">
        <v>386</v>
      </c>
      <c r="I42" s="123">
        <v>5774.4</v>
      </c>
      <c r="J42" s="124" t="s">
        <v>1960</v>
      </c>
      <c r="K42" s="124" t="s">
        <v>3</v>
      </c>
    </row>
    <row r="43" spans="1:11" ht="16.5" x14ac:dyDescent="0.25">
      <c r="A43" s="124" t="s">
        <v>387</v>
      </c>
      <c r="B43" s="125" t="s">
        <v>58</v>
      </c>
      <c r="C43" s="126" t="s">
        <v>2094</v>
      </c>
      <c r="D43" s="125" t="s">
        <v>2095</v>
      </c>
      <c r="E43" s="127">
        <v>4.0614999999999997</v>
      </c>
      <c r="F43" s="125" t="s">
        <v>384</v>
      </c>
      <c r="G43" s="125" t="s">
        <v>388</v>
      </c>
      <c r="H43" s="125" t="s">
        <v>386</v>
      </c>
      <c r="I43" s="123">
        <v>1827.67</v>
      </c>
      <c r="J43" s="124" t="s">
        <v>1960</v>
      </c>
      <c r="K43" s="124" t="s">
        <v>3</v>
      </c>
    </row>
    <row r="44" spans="1:11" x14ac:dyDescent="0.25">
      <c r="A44" s="124" t="s">
        <v>389</v>
      </c>
      <c r="B44" s="125" t="s">
        <v>58</v>
      </c>
      <c r="C44" s="126" t="s">
        <v>2114</v>
      </c>
      <c r="D44" s="125" t="s">
        <v>2051</v>
      </c>
      <c r="E44" s="127">
        <v>4.0039999999999996</v>
      </c>
      <c r="F44" s="125" t="s">
        <v>66</v>
      </c>
      <c r="G44" s="125" t="s">
        <v>390</v>
      </c>
      <c r="H44" s="125" t="s">
        <v>304</v>
      </c>
      <c r="I44" s="123">
        <v>10630.62</v>
      </c>
      <c r="J44" s="124" t="s">
        <v>1960</v>
      </c>
      <c r="K44" s="124" t="s">
        <v>3</v>
      </c>
    </row>
    <row r="45" spans="1:11" ht="16.5" x14ac:dyDescent="0.25">
      <c r="A45" s="124" t="s">
        <v>391</v>
      </c>
      <c r="B45" s="125" t="s">
        <v>58</v>
      </c>
      <c r="C45" s="126" t="s">
        <v>2057</v>
      </c>
      <c r="D45" s="125" t="s">
        <v>2064</v>
      </c>
      <c r="E45" s="127">
        <v>4.01</v>
      </c>
      <c r="F45" s="125" t="s">
        <v>384</v>
      </c>
      <c r="G45" s="125" t="s">
        <v>392</v>
      </c>
      <c r="H45" s="125" t="s">
        <v>386</v>
      </c>
      <c r="I45" s="123">
        <v>7418.5</v>
      </c>
      <c r="J45" s="124" t="s">
        <v>1960</v>
      </c>
      <c r="K45" s="124" t="s">
        <v>3</v>
      </c>
    </row>
    <row r="46" spans="1:11" x14ac:dyDescent="0.25">
      <c r="A46" s="124" t="s">
        <v>393</v>
      </c>
      <c r="B46" s="125" t="s">
        <v>58</v>
      </c>
      <c r="C46" s="126" t="s">
        <v>2114</v>
      </c>
      <c r="D46" s="125" t="s">
        <v>2115</v>
      </c>
      <c r="E46" s="127">
        <v>4.0039999999999996</v>
      </c>
      <c r="F46" s="125" t="s">
        <v>66</v>
      </c>
      <c r="G46" s="125" t="s">
        <v>394</v>
      </c>
      <c r="H46" s="125" t="s">
        <v>304</v>
      </c>
      <c r="I46" s="123">
        <v>5549.54</v>
      </c>
      <c r="J46" s="124" t="s">
        <v>1960</v>
      </c>
      <c r="K46" s="124" t="s">
        <v>3</v>
      </c>
    </row>
    <row r="47" spans="1:11" ht="16.5" x14ac:dyDescent="0.25">
      <c r="A47" s="124" t="s">
        <v>395</v>
      </c>
      <c r="B47" s="125" t="s">
        <v>58</v>
      </c>
      <c r="C47" s="126" t="s">
        <v>2116</v>
      </c>
      <c r="D47" s="125" t="s">
        <v>1987</v>
      </c>
      <c r="E47" s="127">
        <v>4.7398999999999996</v>
      </c>
      <c r="F47" s="125" t="s">
        <v>384</v>
      </c>
      <c r="G47" s="125" t="s">
        <v>396</v>
      </c>
      <c r="H47" s="125" t="s">
        <v>386</v>
      </c>
      <c r="I47" s="123">
        <v>4739.8999999999996</v>
      </c>
      <c r="J47" s="124" t="s">
        <v>1960</v>
      </c>
      <c r="K47" s="124" t="s">
        <v>3</v>
      </c>
    </row>
    <row r="48" spans="1:11" ht="16.5" x14ac:dyDescent="0.25">
      <c r="A48" s="124" t="s">
        <v>397</v>
      </c>
      <c r="B48" s="125" t="s">
        <v>58</v>
      </c>
      <c r="C48" s="126" t="s">
        <v>2117</v>
      </c>
      <c r="D48" s="125" t="s">
        <v>2115</v>
      </c>
      <c r="E48" s="127">
        <v>3.7189999999999999</v>
      </c>
      <c r="F48" s="125" t="s">
        <v>327</v>
      </c>
      <c r="G48" s="125" t="s">
        <v>398</v>
      </c>
      <c r="H48" s="125" t="s">
        <v>91</v>
      </c>
      <c r="I48" s="123">
        <v>5154.53</v>
      </c>
      <c r="J48" s="124" t="s">
        <v>1960</v>
      </c>
      <c r="K48" s="124" t="s">
        <v>3</v>
      </c>
    </row>
    <row r="49" spans="1:11" ht="16.5" x14ac:dyDescent="0.25">
      <c r="A49" s="124" t="s">
        <v>397</v>
      </c>
      <c r="B49" s="125" t="s">
        <v>58</v>
      </c>
      <c r="C49" s="126" t="s">
        <v>2117</v>
      </c>
      <c r="D49" s="125" t="s">
        <v>2118</v>
      </c>
      <c r="E49" s="127">
        <v>4.7957999999999998</v>
      </c>
      <c r="F49" s="125" t="s">
        <v>327</v>
      </c>
      <c r="G49" s="125" t="s">
        <v>399</v>
      </c>
      <c r="H49" s="125" t="s">
        <v>91</v>
      </c>
      <c r="I49" s="123">
        <v>8968.14</v>
      </c>
      <c r="J49" s="124" t="s">
        <v>1960</v>
      </c>
      <c r="K49" s="124" t="s">
        <v>3</v>
      </c>
    </row>
    <row r="50" spans="1:11" x14ac:dyDescent="0.25">
      <c r="A50" s="124" t="s">
        <v>400</v>
      </c>
      <c r="B50" s="125" t="s">
        <v>58</v>
      </c>
      <c r="C50" s="126" t="s">
        <v>2119</v>
      </c>
      <c r="D50" s="125" t="s">
        <v>2120</v>
      </c>
      <c r="E50" s="127">
        <v>3.6909999999999998</v>
      </c>
      <c r="F50" s="125" t="s">
        <v>95</v>
      </c>
      <c r="G50" s="125" t="s">
        <v>401</v>
      </c>
      <c r="H50" s="125" t="s">
        <v>402</v>
      </c>
      <c r="I50" s="123">
        <v>1771.68</v>
      </c>
      <c r="J50" s="124" t="s">
        <v>1960</v>
      </c>
      <c r="K50" s="124" t="s">
        <v>3</v>
      </c>
    </row>
    <row r="51" spans="1:11" x14ac:dyDescent="0.25">
      <c r="A51" s="124" t="s">
        <v>403</v>
      </c>
      <c r="B51" s="125" t="s">
        <v>58</v>
      </c>
      <c r="C51" s="126" t="s">
        <v>1973</v>
      </c>
      <c r="D51" s="125" t="s">
        <v>2121</v>
      </c>
      <c r="E51" s="127">
        <v>4.4000000000000004</v>
      </c>
      <c r="F51" s="125" t="s">
        <v>198</v>
      </c>
      <c r="G51" s="125" t="s">
        <v>404</v>
      </c>
      <c r="H51" s="125" t="s">
        <v>200</v>
      </c>
      <c r="I51" s="123">
        <v>12496</v>
      </c>
      <c r="J51" s="124" t="s">
        <v>1960</v>
      </c>
      <c r="K51" s="124" t="s">
        <v>3</v>
      </c>
    </row>
    <row r="52" spans="1:11" ht="16.5" x14ac:dyDescent="0.25">
      <c r="A52" s="124" t="s">
        <v>412</v>
      </c>
      <c r="B52" s="125" t="s">
        <v>58</v>
      </c>
      <c r="C52" s="126" t="s">
        <v>2027</v>
      </c>
      <c r="D52" s="125" t="s">
        <v>2122</v>
      </c>
      <c r="E52" s="127">
        <v>3.61</v>
      </c>
      <c r="F52" s="125" t="s">
        <v>413</v>
      </c>
      <c r="G52" s="125" t="s">
        <v>414</v>
      </c>
      <c r="H52" s="125" t="s">
        <v>415</v>
      </c>
      <c r="I52" s="123">
        <v>6935.06</v>
      </c>
      <c r="J52" s="124" t="s">
        <v>1960</v>
      </c>
      <c r="K52" s="124" t="s">
        <v>3</v>
      </c>
    </row>
    <row r="53" spans="1:11" ht="16.5" x14ac:dyDescent="0.25">
      <c r="A53" s="124" t="s">
        <v>416</v>
      </c>
      <c r="B53" s="125" t="s">
        <v>58</v>
      </c>
      <c r="C53" s="126" t="s">
        <v>2123</v>
      </c>
      <c r="D53" s="125" t="s">
        <v>2124</v>
      </c>
      <c r="E53" s="127">
        <v>4.21</v>
      </c>
      <c r="F53" s="125" t="s">
        <v>281</v>
      </c>
      <c r="G53" s="125" t="s">
        <v>417</v>
      </c>
      <c r="H53" s="125" t="s">
        <v>283</v>
      </c>
      <c r="I53" s="123">
        <v>5052</v>
      </c>
      <c r="J53" s="124" t="s">
        <v>1960</v>
      </c>
      <c r="K53" s="124" t="s">
        <v>3</v>
      </c>
    </row>
    <row r="54" spans="1:11" ht="16.5" x14ac:dyDescent="0.25">
      <c r="A54" s="124" t="s">
        <v>418</v>
      </c>
      <c r="B54" s="125" t="s">
        <v>58</v>
      </c>
      <c r="C54" s="126" t="s">
        <v>2117</v>
      </c>
      <c r="D54" s="125" t="s">
        <v>2125</v>
      </c>
      <c r="E54" s="127">
        <v>4.8330000000000002</v>
      </c>
      <c r="F54" s="125" t="s">
        <v>137</v>
      </c>
      <c r="G54" s="125" t="s">
        <v>419</v>
      </c>
      <c r="H54" s="125" t="s">
        <v>139</v>
      </c>
      <c r="I54" s="123">
        <v>9037.7099999999991</v>
      </c>
      <c r="J54" s="124" t="s">
        <v>1960</v>
      </c>
      <c r="K54" s="124" t="s">
        <v>3</v>
      </c>
    </row>
    <row r="55" spans="1:11" x14ac:dyDescent="0.25">
      <c r="A55" s="124" t="s">
        <v>420</v>
      </c>
      <c r="B55" s="125" t="s">
        <v>58</v>
      </c>
      <c r="C55" s="126" t="s">
        <v>2126</v>
      </c>
      <c r="D55" s="125" t="s">
        <v>2008</v>
      </c>
      <c r="E55" s="127">
        <v>3.42</v>
      </c>
      <c r="F55" s="125" t="s">
        <v>421</v>
      </c>
      <c r="G55" s="125" t="s">
        <v>422</v>
      </c>
      <c r="H55" s="125" t="s">
        <v>423</v>
      </c>
      <c r="I55" s="123">
        <v>6224.4</v>
      </c>
      <c r="J55" s="124" t="s">
        <v>1960</v>
      </c>
      <c r="K55" s="124" t="s">
        <v>3</v>
      </c>
    </row>
    <row r="56" spans="1:11" ht="16.5" x14ac:dyDescent="0.25">
      <c r="A56" s="124" t="s">
        <v>424</v>
      </c>
      <c r="B56" s="125" t="s">
        <v>58</v>
      </c>
      <c r="C56" s="126" t="s">
        <v>2117</v>
      </c>
      <c r="D56" s="125" t="s">
        <v>2097</v>
      </c>
      <c r="E56" s="127">
        <v>3.8719000000000001</v>
      </c>
      <c r="F56" s="125" t="s">
        <v>44</v>
      </c>
      <c r="G56" s="125" t="s">
        <v>425</v>
      </c>
      <c r="H56" s="125" t="s">
        <v>426</v>
      </c>
      <c r="I56" s="123">
        <v>11538.26</v>
      </c>
      <c r="J56" s="124" t="s">
        <v>1960</v>
      </c>
      <c r="K56" s="124" t="s">
        <v>3</v>
      </c>
    </row>
    <row r="57" spans="1:11" ht="16.5" x14ac:dyDescent="0.25">
      <c r="A57" s="124" t="s">
        <v>409</v>
      </c>
      <c r="B57" s="125" t="s">
        <v>58</v>
      </c>
      <c r="C57" s="126" t="s">
        <v>2020</v>
      </c>
      <c r="D57" s="125" t="s">
        <v>2127</v>
      </c>
      <c r="E57" s="127">
        <v>3.254</v>
      </c>
      <c r="F57" s="125" t="s">
        <v>198</v>
      </c>
      <c r="G57" s="125">
        <v>167134943</v>
      </c>
      <c r="H57" s="125" t="s">
        <v>200</v>
      </c>
      <c r="I57" s="123">
        <v>12186.23</v>
      </c>
      <c r="J57" s="124" t="s">
        <v>1960</v>
      </c>
      <c r="K57" s="124" t="s">
        <v>3</v>
      </c>
    </row>
    <row r="58" spans="1:11" ht="16.5" x14ac:dyDescent="0.25">
      <c r="A58" s="124" t="s">
        <v>409</v>
      </c>
      <c r="B58" s="125" t="s">
        <v>58</v>
      </c>
      <c r="C58" s="126" t="s">
        <v>2020</v>
      </c>
      <c r="D58" s="125" t="s">
        <v>2036</v>
      </c>
      <c r="E58" s="127">
        <v>3.2461000000000002</v>
      </c>
      <c r="F58" s="125" t="s">
        <v>410</v>
      </c>
      <c r="G58" s="125">
        <v>164485051</v>
      </c>
      <c r="H58" s="125" t="s">
        <v>411</v>
      </c>
      <c r="I58" s="123">
        <v>19460.36</v>
      </c>
      <c r="J58" s="124" t="s">
        <v>1960</v>
      </c>
      <c r="K58" s="124" t="s">
        <v>3</v>
      </c>
    </row>
    <row r="59" spans="1:11" x14ac:dyDescent="0.25">
      <c r="A59" s="124" t="s">
        <v>432</v>
      </c>
      <c r="B59" s="125" t="s">
        <v>58</v>
      </c>
      <c r="C59" s="126" t="s">
        <v>1975</v>
      </c>
      <c r="D59" s="125" t="s">
        <v>2129</v>
      </c>
      <c r="E59" s="127">
        <v>3.8874</v>
      </c>
      <c r="F59" s="125" t="s">
        <v>240</v>
      </c>
      <c r="G59" s="125">
        <v>181825138</v>
      </c>
      <c r="H59" s="125" t="s">
        <v>433</v>
      </c>
      <c r="I59" s="123">
        <v>4898.12</v>
      </c>
      <c r="J59" s="124" t="s">
        <v>1960</v>
      </c>
      <c r="K59" s="124" t="s">
        <v>3</v>
      </c>
    </row>
    <row r="60" spans="1:11" x14ac:dyDescent="0.25">
      <c r="A60" s="124" t="s">
        <v>432</v>
      </c>
      <c r="B60" s="125" t="s">
        <v>58</v>
      </c>
      <c r="C60" s="126" t="s">
        <v>1975</v>
      </c>
      <c r="D60" s="125" t="s">
        <v>2130</v>
      </c>
      <c r="E60" s="127">
        <v>3.71</v>
      </c>
      <c r="F60" s="125" t="s">
        <v>431</v>
      </c>
      <c r="G60" s="125">
        <v>179694840</v>
      </c>
      <c r="H60" s="125" t="s">
        <v>434</v>
      </c>
      <c r="I60" s="123">
        <v>4937</v>
      </c>
      <c r="J60" s="124" t="s">
        <v>1960</v>
      </c>
      <c r="K60" s="124" t="s">
        <v>3</v>
      </c>
    </row>
    <row r="61" spans="1:11" x14ac:dyDescent="0.25">
      <c r="A61" s="124" t="s">
        <v>432</v>
      </c>
      <c r="B61" s="125" t="s">
        <v>58</v>
      </c>
      <c r="C61" s="126" t="s">
        <v>1975</v>
      </c>
      <c r="D61" s="125" t="s">
        <v>2131</v>
      </c>
      <c r="E61" s="127">
        <v>3.242</v>
      </c>
      <c r="F61" s="125" t="s">
        <v>87</v>
      </c>
      <c r="G61" s="125" t="s">
        <v>435</v>
      </c>
      <c r="H61" s="125" t="s">
        <v>89</v>
      </c>
      <c r="I61" s="123">
        <v>7618.7</v>
      </c>
      <c r="J61" s="124" t="s">
        <v>1960</v>
      </c>
      <c r="K61" s="124" t="s">
        <v>3</v>
      </c>
    </row>
    <row r="62" spans="1:11" x14ac:dyDescent="0.25">
      <c r="A62" s="124" t="s">
        <v>432</v>
      </c>
      <c r="B62" s="125" t="s">
        <v>58</v>
      </c>
      <c r="C62" s="126" t="s">
        <v>1975</v>
      </c>
      <c r="D62" s="125" t="s">
        <v>2132</v>
      </c>
      <c r="E62" s="127">
        <v>3.4247000000000001</v>
      </c>
      <c r="F62" s="125" t="s">
        <v>127</v>
      </c>
      <c r="G62" s="125">
        <v>174956620</v>
      </c>
      <c r="H62" s="125" t="s">
        <v>183</v>
      </c>
      <c r="I62" s="123">
        <v>17110.099999999999</v>
      </c>
      <c r="J62" s="124" t="s">
        <v>1960</v>
      </c>
      <c r="K62" s="124" t="s">
        <v>3</v>
      </c>
    </row>
    <row r="63" spans="1:11" ht="16.5" x14ac:dyDescent="0.25">
      <c r="A63" s="124" t="s">
        <v>436</v>
      </c>
      <c r="B63" s="125" t="s">
        <v>58</v>
      </c>
      <c r="C63" s="126" t="s">
        <v>2133</v>
      </c>
      <c r="D63" s="125" t="s">
        <v>2134</v>
      </c>
      <c r="E63" s="127">
        <v>3.242</v>
      </c>
      <c r="F63" s="125" t="s">
        <v>87</v>
      </c>
      <c r="G63" s="125" t="s">
        <v>437</v>
      </c>
      <c r="H63" s="125" t="s">
        <v>89</v>
      </c>
      <c r="I63" s="123">
        <v>1507.53</v>
      </c>
      <c r="J63" s="124" t="s">
        <v>1960</v>
      </c>
      <c r="K63" s="124" t="s">
        <v>3</v>
      </c>
    </row>
    <row r="64" spans="1:11" x14ac:dyDescent="0.25">
      <c r="A64" s="124" t="s">
        <v>438</v>
      </c>
      <c r="B64" s="125" t="s">
        <v>58</v>
      </c>
      <c r="C64" s="126" t="s">
        <v>2112</v>
      </c>
      <c r="D64" s="125" t="s">
        <v>2135</v>
      </c>
      <c r="E64" s="127">
        <v>3.3039999999999998</v>
      </c>
      <c r="F64" s="125" t="s">
        <v>439</v>
      </c>
      <c r="G64" s="125" t="s">
        <v>440</v>
      </c>
      <c r="H64" s="125" t="s">
        <v>441</v>
      </c>
      <c r="I64" s="123">
        <v>12158.72</v>
      </c>
      <c r="J64" s="124" t="s">
        <v>1960</v>
      </c>
      <c r="K64" s="124" t="s">
        <v>3</v>
      </c>
    </row>
    <row r="65" spans="1:11" x14ac:dyDescent="0.25">
      <c r="A65" s="124" t="s">
        <v>442</v>
      </c>
      <c r="B65" s="125" t="s">
        <v>58</v>
      </c>
      <c r="C65" s="126" t="s">
        <v>2018</v>
      </c>
      <c r="D65" s="125" t="s">
        <v>2136</v>
      </c>
      <c r="E65" s="127">
        <v>3.3942999999999999</v>
      </c>
      <c r="F65" s="125" t="s">
        <v>281</v>
      </c>
      <c r="G65" s="125" t="s">
        <v>443</v>
      </c>
      <c r="H65" s="125" t="s">
        <v>283</v>
      </c>
      <c r="I65" s="123">
        <v>14827.99</v>
      </c>
      <c r="J65" s="124" t="s">
        <v>1960</v>
      </c>
      <c r="K65" s="124" t="s">
        <v>3</v>
      </c>
    </row>
    <row r="66" spans="1:11" x14ac:dyDescent="0.25">
      <c r="A66" s="124" t="s">
        <v>444</v>
      </c>
      <c r="B66" s="125" t="s">
        <v>58</v>
      </c>
      <c r="C66" s="126" t="s">
        <v>2104</v>
      </c>
      <c r="D66" s="125" t="s">
        <v>2137</v>
      </c>
      <c r="E66" s="127">
        <v>3.984</v>
      </c>
      <c r="F66" s="125" t="s">
        <v>87</v>
      </c>
      <c r="G66" s="125" t="s">
        <v>445</v>
      </c>
      <c r="H66" s="125" t="s">
        <v>89</v>
      </c>
      <c r="I66" s="123">
        <v>2748.96</v>
      </c>
      <c r="J66" s="124" t="s">
        <v>1960</v>
      </c>
      <c r="K66" s="124" t="s">
        <v>3</v>
      </c>
    </row>
    <row r="67" spans="1:11" ht="16.5" x14ac:dyDescent="0.25">
      <c r="A67" s="124" t="s">
        <v>446</v>
      </c>
      <c r="B67" s="125" t="s">
        <v>58</v>
      </c>
      <c r="C67" s="126" t="s">
        <v>2027</v>
      </c>
      <c r="D67" s="125" t="s">
        <v>2138</v>
      </c>
      <c r="E67" s="127">
        <v>3.4510000000000001</v>
      </c>
      <c r="F67" s="125" t="s">
        <v>214</v>
      </c>
      <c r="G67" s="125" t="s">
        <v>447</v>
      </c>
      <c r="H67" s="125" t="s">
        <v>448</v>
      </c>
      <c r="I67" s="123">
        <v>5521.6</v>
      </c>
      <c r="J67" s="124" t="s">
        <v>1960</v>
      </c>
      <c r="K67" s="124" t="s">
        <v>3</v>
      </c>
    </row>
    <row r="68" spans="1:11" x14ac:dyDescent="0.25">
      <c r="A68" s="124" t="s">
        <v>449</v>
      </c>
      <c r="B68" s="125" t="s">
        <v>58</v>
      </c>
      <c r="C68" s="126" t="s">
        <v>2098</v>
      </c>
      <c r="D68" s="125" t="s">
        <v>2099</v>
      </c>
      <c r="E68" s="127">
        <v>3.242</v>
      </c>
      <c r="F68" s="125" t="s">
        <v>87</v>
      </c>
      <c r="G68" s="125" t="s">
        <v>450</v>
      </c>
      <c r="H68" s="125" t="s">
        <v>89</v>
      </c>
      <c r="I68" s="123">
        <v>1167.1199999999999</v>
      </c>
      <c r="J68" s="124" t="s">
        <v>1960</v>
      </c>
      <c r="K68" s="124" t="s">
        <v>3</v>
      </c>
    </row>
    <row r="69" spans="1:11" x14ac:dyDescent="0.25">
      <c r="A69" s="124" t="s">
        <v>451</v>
      </c>
      <c r="B69" s="125" t="s">
        <v>58</v>
      </c>
      <c r="C69" s="126" t="s">
        <v>2139</v>
      </c>
      <c r="D69" s="125" t="s">
        <v>2140</v>
      </c>
      <c r="E69" s="127">
        <v>3.42</v>
      </c>
      <c r="F69" s="125" t="s">
        <v>421</v>
      </c>
      <c r="G69" s="125" t="s">
        <v>452</v>
      </c>
      <c r="H69" s="125" t="s">
        <v>423</v>
      </c>
      <c r="I69" s="123">
        <v>16245</v>
      </c>
      <c r="J69" s="124" t="s">
        <v>1960</v>
      </c>
      <c r="K69" s="124" t="s">
        <v>3</v>
      </c>
    </row>
    <row r="70" spans="1:11" x14ac:dyDescent="0.25">
      <c r="A70" s="124" t="s">
        <v>453</v>
      </c>
      <c r="B70" s="125" t="s">
        <v>58</v>
      </c>
      <c r="C70" s="126" t="s">
        <v>2018</v>
      </c>
      <c r="D70" s="125" t="s">
        <v>2019</v>
      </c>
      <c r="E70" s="127">
        <v>3.2989999999999999</v>
      </c>
      <c r="F70" s="125" t="s">
        <v>454</v>
      </c>
      <c r="G70" s="125" t="s">
        <v>455</v>
      </c>
      <c r="H70" s="125" t="s">
        <v>456</v>
      </c>
      <c r="I70" s="123">
        <v>5806.24</v>
      </c>
      <c r="J70" s="124" t="s">
        <v>1960</v>
      </c>
      <c r="K70" s="124" t="s">
        <v>3</v>
      </c>
    </row>
    <row r="71" spans="1:11" x14ac:dyDescent="0.25">
      <c r="A71" s="124" t="s">
        <v>457</v>
      </c>
      <c r="B71" s="125" t="s">
        <v>58</v>
      </c>
      <c r="C71" s="126" t="s">
        <v>1980</v>
      </c>
      <c r="D71" s="125" t="s">
        <v>2141</v>
      </c>
      <c r="E71" s="127">
        <v>3.2989999999999999</v>
      </c>
      <c r="F71" s="125" t="s">
        <v>454</v>
      </c>
      <c r="G71" s="125" t="s">
        <v>458</v>
      </c>
      <c r="H71" s="125" t="s">
        <v>456</v>
      </c>
      <c r="I71" s="123">
        <v>5113.45</v>
      </c>
      <c r="J71" s="124" t="s">
        <v>1960</v>
      </c>
      <c r="K71" s="124" t="s">
        <v>3</v>
      </c>
    </row>
    <row r="72" spans="1:11" x14ac:dyDescent="0.25">
      <c r="A72" s="124" t="s">
        <v>459</v>
      </c>
      <c r="B72" s="125" t="s">
        <v>58</v>
      </c>
      <c r="C72" s="126" t="s">
        <v>2142</v>
      </c>
      <c r="D72" s="125" t="s">
        <v>2143</v>
      </c>
      <c r="E72" s="127">
        <v>3.2989999999999999</v>
      </c>
      <c r="F72" s="125" t="s">
        <v>454</v>
      </c>
      <c r="G72" s="125" t="s">
        <v>460</v>
      </c>
      <c r="H72" s="125" t="s">
        <v>456</v>
      </c>
      <c r="I72" s="123">
        <v>1204.1300000000001</v>
      </c>
      <c r="J72" s="124" t="s">
        <v>1960</v>
      </c>
      <c r="K72" s="124" t="s">
        <v>3</v>
      </c>
    </row>
    <row r="73" spans="1:11" ht="16.5" x14ac:dyDescent="0.25">
      <c r="A73" s="124" t="s">
        <v>461</v>
      </c>
      <c r="B73" s="125" t="s">
        <v>58</v>
      </c>
      <c r="C73" s="126" t="s">
        <v>2144</v>
      </c>
      <c r="D73" s="125" t="s">
        <v>2006</v>
      </c>
      <c r="E73" s="127">
        <v>3.3079999999999998</v>
      </c>
      <c r="F73" s="125" t="s">
        <v>454</v>
      </c>
      <c r="G73" s="125" t="s">
        <v>462</v>
      </c>
      <c r="H73" s="125" t="s">
        <v>456</v>
      </c>
      <c r="I73" s="123">
        <v>992.4</v>
      </c>
      <c r="J73" s="124" t="s">
        <v>1960</v>
      </c>
      <c r="K73" s="124" t="s">
        <v>3</v>
      </c>
    </row>
    <row r="74" spans="1:11" x14ac:dyDescent="0.25">
      <c r="A74" s="124" t="s">
        <v>468</v>
      </c>
      <c r="B74" s="125" t="s">
        <v>58</v>
      </c>
      <c r="C74" s="126" t="s">
        <v>2070</v>
      </c>
      <c r="D74" s="125" t="s">
        <v>2147</v>
      </c>
      <c r="E74" s="127">
        <v>3.3079999999999998</v>
      </c>
      <c r="F74" s="125" t="s">
        <v>454</v>
      </c>
      <c r="G74" s="125" t="s">
        <v>469</v>
      </c>
      <c r="H74" s="125" t="s">
        <v>456</v>
      </c>
      <c r="I74" s="123">
        <v>2481</v>
      </c>
      <c r="J74" s="124" t="s">
        <v>1960</v>
      </c>
      <c r="K74" s="124" t="s">
        <v>3</v>
      </c>
    </row>
    <row r="75" spans="1:11" x14ac:dyDescent="0.25">
      <c r="A75" s="124" t="s">
        <v>470</v>
      </c>
      <c r="B75" s="125" t="s">
        <v>58</v>
      </c>
      <c r="C75" s="126" t="s">
        <v>2012</v>
      </c>
      <c r="D75" s="125" t="s">
        <v>2148</v>
      </c>
      <c r="E75" s="127">
        <v>3.85</v>
      </c>
      <c r="F75" s="125" t="s">
        <v>203</v>
      </c>
      <c r="G75" s="125" t="s">
        <v>471</v>
      </c>
      <c r="H75" s="125" t="s">
        <v>204</v>
      </c>
      <c r="I75" s="123">
        <v>16805.25</v>
      </c>
      <c r="J75" s="124" t="s">
        <v>1960</v>
      </c>
      <c r="K75" s="124" t="s">
        <v>3</v>
      </c>
    </row>
    <row r="76" spans="1:11" ht="16.5" x14ac:dyDescent="0.25">
      <c r="A76" s="124" t="s">
        <v>472</v>
      </c>
      <c r="B76" s="125" t="s">
        <v>58</v>
      </c>
      <c r="C76" s="126" t="s">
        <v>2149</v>
      </c>
      <c r="D76" s="125" t="s">
        <v>2150</v>
      </c>
      <c r="E76" s="127">
        <v>3.85</v>
      </c>
      <c r="F76" s="125" t="s">
        <v>203</v>
      </c>
      <c r="G76" s="125" t="s">
        <v>473</v>
      </c>
      <c r="H76" s="125" t="s">
        <v>204</v>
      </c>
      <c r="I76" s="123">
        <v>1439.9</v>
      </c>
      <c r="J76" s="124" t="s">
        <v>1960</v>
      </c>
      <c r="K76" s="124" t="s">
        <v>3</v>
      </c>
    </row>
    <row r="77" spans="1:11" x14ac:dyDescent="0.25">
      <c r="A77" s="124" t="s">
        <v>342</v>
      </c>
      <c r="B77" s="125" t="s">
        <v>58</v>
      </c>
      <c r="C77" s="126" t="s">
        <v>2152</v>
      </c>
      <c r="D77" s="125" t="s">
        <v>2153</v>
      </c>
      <c r="E77" s="127">
        <v>3.6920000000000002</v>
      </c>
      <c r="F77" s="125" t="s">
        <v>77</v>
      </c>
      <c r="G77" s="125" t="s">
        <v>343</v>
      </c>
      <c r="H77" s="125" t="s">
        <v>95</v>
      </c>
      <c r="I77" s="123">
        <v>2344.42</v>
      </c>
      <c r="J77" s="124" t="s">
        <v>1960</v>
      </c>
      <c r="K77" s="124" t="s">
        <v>3</v>
      </c>
    </row>
    <row r="78" spans="1:11" x14ac:dyDescent="0.25">
      <c r="A78" s="124" t="s">
        <v>344</v>
      </c>
      <c r="B78" s="125" t="s">
        <v>58</v>
      </c>
      <c r="C78" s="126" t="s">
        <v>2005</v>
      </c>
      <c r="D78" s="125" t="s">
        <v>2154</v>
      </c>
      <c r="E78" s="127">
        <v>3.6979000000000002</v>
      </c>
      <c r="F78" s="125" t="s">
        <v>95</v>
      </c>
      <c r="G78" s="125" t="s">
        <v>345</v>
      </c>
      <c r="H78" s="125" t="s">
        <v>97</v>
      </c>
      <c r="I78" s="123">
        <v>14052.02</v>
      </c>
      <c r="J78" s="124" t="s">
        <v>1960</v>
      </c>
      <c r="K78" s="124" t="s">
        <v>3</v>
      </c>
    </row>
    <row r="79" spans="1:11" ht="16.5" x14ac:dyDescent="0.25">
      <c r="A79" s="124" t="s">
        <v>346</v>
      </c>
      <c r="B79" s="125" t="s">
        <v>58</v>
      </c>
      <c r="C79" s="126" t="s">
        <v>2057</v>
      </c>
      <c r="D79" s="125" t="s">
        <v>2155</v>
      </c>
      <c r="E79" s="127">
        <v>3.6909999999999998</v>
      </c>
      <c r="F79" s="125" t="s">
        <v>95</v>
      </c>
      <c r="G79" s="125" t="s">
        <v>347</v>
      </c>
      <c r="H79" s="125" t="s">
        <v>97</v>
      </c>
      <c r="I79" s="123">
        <v>14579.45</v>
      </c>
      <c r="J79" s="124" t="s">
        <v>1960</v>
      </c>
      <c r="K79" s="124" t="s">
        <v>3</v>
      </c>
    </row>
    <row r="80" spans="1:11" x14ac:dyDescent="0.25">
      <c r="A80" s="124" t="s">
        <v>485</v>
      </c>
      <c r="B80" s="125" t="s">
        <v>58</v>
      </c>
      <c r="C80" s="126" t="s">
        <v>2018</v>
      </c>
      <c r="D80" s="125" t="s">
        <v>2019</v>
      </c>
      <c r="E80" s="127">
        <v>3.8580000000000001</v>
      </c>
      <c r="F80" s="125" t="s">
        <v>59</v>
      </c>
      <c r="G80" s="125" t="s">
        <v>486</v>
      </c>
      <c r="H80" s="125" t="s">
        <v>61</v>
      </c>
      <c r="I80" s="123">
        <v>6790.08</v>
      </c>
      <c r="J80" s="124" t="s">
        <v>1960</v>
      </c>
      <c r="K80" s="124" t="s">
        <v>3</v>
      </c>
    </row>
    <row r="81" spans="1:11" x14ac:dyDescent="0.25">
      <c r="A81" s="124" t="s">
        <v>487</v>
      </c>
      <c r="B81" s="125" t="s">
        <v>58</v>
      </c>
      <c r="C81" s="126" t="s">
        <v>2016</v>
      </c>
      <c r="D81" s="125" t="s">
        <v>2156</v>
      </c>
      <c r="E81" s="127">
        <v>4.9417999999999997</v>
      </c>
      <c r="F81" s="125" t="s">
        <v>59</v>
      </c>
      <c r="G81" s="125" t="s">
        <v>488</v>
      </c>
      <c r="H81" s="125" t="s">
        <v>61</v>
      </c>
      <c r="I81" s="123">
        <v>1439.05</v>
      </c>
      <c r="J81" s="124" t="s">
        <v>1960</v>
      </c>
      <c r="K81" s="124" t="s">
        <v>3</v>
      </c>
    </row>
    <row r="82" spans="1:11" ht="16.5" x14ac:dyDescent="0.25">
      <c r="A82" s="124" t="s">
        <v>489</v>
      </c>
      <c r="B82" s="125" t="s">
        <v>58</v>
      </c>
      <c r="C82" s="126" t="s">
        <v>2157</v>
      </c>
      <c r="D82" s="125" t="s">
        <v>2158</v>
      </c>
      <c r="E82" s="127">
        <v>3.8580000000000001</v>
      </c>
      <c r="F82" s="125" t="s">
        <v>59</v>
      </c>
      <c r="G82" s="125" t="s">
        <v>490</v>
      </c>
      <c r="H82" s="125" t="s">
        <v>61</v>
      </c>
      <c r="I82" s="123">
        <v>227.62</v>
      </c>
      <c r="J82" s="124" t="s">
        <v>1960</v>
      </c>
      <c r="K82" s="124" t="s">
        <v>3</v>
      </c>
    </row>
    <row r="83" spans="1:11" ht="16.5" x14ac:dyDescent="0.25">
      <c r="A83" s="124" t="s">
        <v>491</v>
      </c>
      <c r="B83" s="125" t="s">
        <v>58</v>
      </c>
      <c r="C83" s="126" t="s">
        <v>2159</v>
      </c>
      <c r="D83" s="125" t="s">
        <v>2160</v>
      </c>
      <c r="E83" s="127">
        <v>3.8719999999999999</v>
      </c>
      <c r="F83" s="125" t="s">
        <v>59</v>
      </c>
      <c r="G83" s="125" t="s">
        <v>492</v>
      </c>
      <c r="H83" s="125" t="s">
        <v>61</v>
      </c>
      <c r="I83" s="123">
        <v>4348.25</v>
      </c>
      <c r="J83" s="124" t="s">
        <v>1960</v>
      </c>
      <c r="K83" s="124" t="s">
        <v>3</v>
      </c>
    </row>
    <row r="84" spans="1:11" ht="16.5" x14ac:dyDescent="0.25">
      <c r="A84" s="124" t="s">
        <v>478</v>
      </c>
      <c r="B84" s="125" t="s">
        <v>58</v>
      </c>
      <c r="C84" s="126" t="s">
        <v>2057</v>
      </c>
      <c r="D84" s="125" t="s">
        <v>2161</v>
      </c>
      <c r="E84" s="127">
        <v>3.8719999999999999</v>
      </c>
      <c r="F84" s="125" t="s">
        <v>59</v>
      </c>
      <c r="G84" s="125" t="s">
        <v>479</v>
      </c>
      <c r="H84" s="125" t="s">
        <v>61</v>
      </c>
      <c r="I84" s="123">
        <v>7937.6</v>
      </c>
      <c r="J84" s="124" t="s">
        <v>1960</v>
      </c>
      <c r="K84" s="124" t="s">
        <v>3</v>
      </c>
    </row>
    <row r="85" spans="1:11" x14ac:dyDescent="0.25">
      <c r="A85" s="124" t="s">
        <v>480</v>
      </c>
      <c r="B85" s="125" t="s">
        <v>58</v>
      </c>
      <c r="C85" s="126" t="s">
        <v>2062</v>
      </c>
      <c r="D85" s="125" t="s">
        <v>2162</v>
      </c>
      <c r="E85" s="127">
        <v>3.8719999999999999</v>
      </c>
      <c r="F85" s="125" t="s">
        <v>59</v>
      </c>
      <c r="G85" s="125" t="s">
        <v>481</v>
      </c>
      <c r="H85" s="125" t="s">
        <v>61</v>
      </c>
      <c r="I85" s="123">
        <v>3415.1</v>
      </c>
      <c r="J85" s="124" t="s">
        <v>1960</v>
      </c>
      <c r="K85" s="124" t="s">
        <v>3</v>
      </c>
    </row>
    <row r="86" spans="1:11" x14ac:dyDescent="0.25">
      <c r="A86" s="124" t="s">
        <v>482</v>
      </c>
      <c r="B86" s="125" t="s">
        <v>58</v>
      </c>
      <c r="C86" s="126" t="s">
        <v>2012</v>
      </c>
      <c r="D86" s="125" t="s">
        <v>2163</v>
      </c>
      <c r="E86" s="127">
        <v>3.9104999999999999</v>
      </c>
      <c r="F86" s="125" t="s">
        <v>410</v>
      </c>
      <c r="G86" s="125" t="s">
        <v>483</v>
      </c>
      <c r="H86" s="125" t="s">
        <v>484</v>
      </c>
      <c r="I86" s="123">
        <v>28839.93</v>
      </c>
      <c r="J86" s="124" t="s">
        <v>1960</v>
      </c>
      <c r="K86" s="124" t="s">
        <v>3</v>
      </c>
    </row>
    <row r="87" spans="1:11" x14ac:dyDescent="0.25">
      <c r="A87" s="124" t="s">
        <v>466</v>
      </c>
      <c r="B87" s="125" t="s">
        <v>58</v>
      </c>
      <c r="C87" s="126" t="s">
        <v>2090</v>
      </c>
      <c r="D87" s="125" t="s">
        <v>2164</v>
      </c>
      <c r="E87" s="127">
        <v>3.93</v>
      </c>
      <c r="F87" s="125" t="s">
        <v>206</v>
      </c>
      <c r="G87" s="125" t="s">
        <v>467</v>
      </c>
      <c r="H87" s="125" t="s">
        <v>258</v>
      </c>
      <c r="I87" s="123">
        <v>8170.47</v>
      </c>
      <c r="J87" s="124" t="s">
        <v>1960</v>
      </c>
      <c r="K87" s="124" t="s">
        <v>3</v>
      </c>
    </row>
    <row r="88" spans="1:11" x14ac:dyDescent="0.25">
      <c r="A88" s="124" t="s">
        <v>497</v>
      </c>
      <c r="B88" s="125" t="s">
        <v>58</v>
      </c>
      <c r="C88" s="126" t="s">
        <v>2166</v>
      </c>
      <c r="D88" s="125" t="s">
        <v>2167</v>
      </c>
      <c r="E88" s="127">
        <v>3.9148999999999998</v>
      </c>
      <c r="F88" s="125" t="s">
        <v>207</v>
      </c>
      <c r="G88" s="125" t="s">
        <v>498</v>
      </c>
      <c r="H88" s="125" t="s">
        <v>208</v>
      </c>
      <c r="I88" s="123">
        <v>5483.67</v>
      </c>
      <c r="J88" s="124" t="s">
        <v>1960</v>
      </c>
      <c r="K88" s="124" t="s">
        <v>3</v>
      </c>
    </row>
    <row r="89" spans="1:11" x14ac:dyDescent="0.25">
      <c r="A89" s="124" t="s">
        <v>501</v>
      </c>
      <c r="B89" s="125" t="s">
        <v>58</v>
      </c>
      <c r="C89" s="126" t="s">
        <v>2152</v>
      </c>
      <c r="D89" s="125" t="s">
        <v>2151</v>
      </c>
      <c r="E89" s="127">
        <v>3.9148999999999998</v>
      </c>
      <c r="F89" s="125" t="s">
        <v>207</v>
      </c>
      <c r="G89" s="125" t="s">
        <v>502</v>
      </c>
      <c r="H89" s="125" t="s">
        <v>208</v>
      </c>
      <c r="I89" s="123">
        <v>2740.43</v>
      </c>
      <c r="J89" s="124" t="s">
        <v>1960</v>
      </c>
      <c r="K89" s="124" t="s">
        <v>3</v>
      </c>
    </row>
    <row r="90" spans="1:11" x14ac:dyDescent="0.25">
      <c r="A90" s="124" t="s">
        <v>503</v>
      </c>
      <c r="B90" s="125" t="s">
        <v>58</v>
      </c>
      <c r="C90" s="126" t="s">
        <v>2168</v>
      </c>
      <c r="D90" s="125" t="s">
        <v>2124</v>
      </c>
      <c r="E90" s="127">
        <v>4.6482999999999999</v>
      </c>
      <c r="F90" s="125" t="s">
        <v>207</v>
      </c>
      <c r="G90" s="125" t="s">
        <v>504</v>
      </c>
      <c r="H90" s="125" t="s">
        <v>208</v>
      </c>
      <c r="I90" s="123">
        <v>5577.96</v>
      </c>
      <c r="J90" s="124" t="s">
        <v>1960</v>
      </c>
      <c r="K90" s="124" t="s">
        <v>3</v>
      </c>
    </row>
    <row r="91" spans="1:11" x14ac:dyDescent="0.25">
      <c r="A91" s="124" t="s">
        <v>508</v>
      </c>
      <c r="B91" s="125" t="s">
        <v>58</v>
      </c>
      <c r="C91" s="126" t="s">
        <v>2018</v>
      </c>
      <c r="D91" s="125" t="s">
        <v>2019</v>
      </c>
      <c r="E91" s="127">
        <v>3.9148999999999998</v>
      </c>
      <c r="F91" s="125" t="s">
        <v>207</v>
      </c>
      <c r="G91" s="125" t="s">
        <v>509</v>
      </c>
      <c r="H91" s="125" t="s">
        <v>208</v>
      </c>
      <c r="I91" s="123">
        <v>6890.22</v>
      </c>
      <c r="J91" s="124" t="s">
        <v>1960</v>
      </c>
      <c r="K91" s="124" t="s">
        <v>3</v>
      </c>
    </row>
    <row r="92" spans="1:11" x14ac:dyDescent="0.25">
      <c r="A92" s="124" t="s">
        <v>514</v>
      </c>
      <c r="B92" s="125" t="s">
        <v>58</v>
      </c>
      <c r="C92" s="126" t="s">
        <v>1973</v>
      </c>
      <c r="D92" s="125" t="s">
        <v>2067</v>
      </c>
      <c r="E92" s="127">
        <v>3.8639999999999999</v>
      </c>
      <c r="F92" s="125" t="s">
        <v>59</v>
      </c>
      <c r="G92" s="125" t="s">
        <v>515</v>
      </c>
      <c r="H92" s="125" t="s">
        <v>61</v>
      </c>
      <c r="I92" s="123">
        <v>8578.08</v>
      </c>
      <c r="J92" s="124" t="s">
        <v>1960</v>
      </c>
      <c r="K92" s="124" t="s">
        <v>3</v>
      </c>
    </row>
    <row r="93" spans="1:11" x14ac:dyDescent="0.25">
      <c r="A93" s="124" t="s">
        <v>516</v>
      </c>
      <c r="B93" s="125" t="s">
        <v>58</v>
      </c>
      <c r="C93" s="126" t="s">
        <v>2109</v>
      </c>
      <c r="D93" s="125" t="s">
        <v>2169</v>
      </c>
      <c r="E93" s="127">
        <v>4.3617999999999997</v>
      </c>
      <c r="F93" s="125" t="s">
        <v>59</v>
      </c>
      <c r="G93" s="125" t="s">
        <v>517</v>
      </c>
      <c r="H93" s="125" t="s">
        <v>61</v>
      </c>
      <c r="I93" s="123">
        <v>2398.9899999999998</v>
      </c>
      <c r="J93" s="124" t="s">
        <v>1960</v>
      </c>
      <c r="K93" s="124" t="s">
        <v>3</v>
      </c>
    </row>
    <row r="94" spans="1:11" x14ac:dyDescent="0.25">
      <c r="A94" s="124" t="s">
        <v>520</v>
      </c>
      <c r="B94" s="125" t="s">
        <v>58</v>
      </c>
      <c r="C94" s="126" t="s">
        <v>2109</v>
      </c>
      <c r="D94" s="125" t="s">
        <v>2170</v>
      </c>
      <c r="E94" s="127">
        <v>4.46</v>
      </c>
      <c r="F94" s="125" t="s">
        <v>203</v>
      </c>
      <c r="G94" s="125" t="s">
        <v>521</v>
      </c>
      <c r="H94" s="125" t="s">
        <v>204</v>
      </c>
      <c r="I94" s="123">
        <v>2007</v>
      </c>
      <c r="J94" s="124" t="s">
        <v>1960</v>
      </c>
      <c r="K94" s="124" t="s">
        <v>3</v>
      </c>
    </row>
    <row r="95" spans="1:11" x14ac:dyDescent="0.25">
      <c r="A95" s="124" t="s">
        <v>531</v>
      </c>
      <c r="B95" s="125" t="s">
        <v>58</v>
      </c>
      <c r="C95" s="126" t="s">
        <v>2070</v>
      </c>
      <c r="D95" s="125" t="s">
        <v>2172</v>
      </c>
      <c r="E95" s="127">
        <v>3.8639999999999999</v>
      </c>
      <c r="F95" s="125" t="s">
        <v>59</v>
      </c>
      <c r="G95" s="125" t="s">
        <v>532</v>
      </c>
      <c r="H95" s="125" t="s">
        <v>61</v>
      </c>
      <c r="I95" s="123">
        <v>4057.2</v>
      </c>
      <c r="J95" s="124" t="s">
        <v>1960</v>
      </c>
      <c r="K95" s="124" t="s">
        <v>3</v>
      </c>
    </row>
    <row r="96" spans="1:11" x14ac:dyDescent="0.25">
      <c r="A96" s="124" t="s">
        <v>533</v>
      </c>
      <c r="B96" s="125" t="s">
        <v>58</v>
      </c>
      <c r="C96" s="126" t="s">
        <v>2112</v>
      </c>
      <c r="D96" s="125" t="s">
        <v>2173</v>
      </c>
      <c r="E96" s="127">
        <v>3.8639999999999999</v>
      </c>
      <c r="F96" s="125" t="s">
        <v>59</v>
      </c>
      <c r="G96" s="125" t="s">
        <v>534</v>
      </c>
      <c r="H96" s="125" t="s">
        <v>61</v>
      </c>
      <c r="I96" s="123">
        <v>12171.6</v>
      </c>
      <c r="J96" s="124" t="s">
        <v>1960</v>
      </c>
      <c r="K96" s="124" t="s">
        <v>3</v>
      </c>
    </row>
    <row r="97" spans="1:11" x14ac:dyDescent="0.25">
      <c r="A97" s="124" t="s">
        <v>535</v>
      </c>
      <c r="B97" s="125" t="s">
        <v>58</v>
      </c>
      <c r="C97" s="126" t="s">
        <v>2139</v>
      </c>
      <c r="D97" s="125" t="s">
        <v>2068</v>
      </c>
      <c r="E97" s="127">
        <v>3.71</v>
      </c>
      <c r="F97" s="125" t="s">
        <v>95</v>
      </c>
      <c r="G97" s="125" t="s">
        <v>536</v>
      </c>
      <c r="H97" s="125" t="s">
        <v>97</v>
      </c>
      <c r="I97" s="123">
        <v>2226</v>
      </c>
      <c r="J97" s="124" t="s">
        <v>1960</v>
      </c>
      <c r="K97" s="124" t="s">
        <v>3</v>
      </c>
    </row>
    <row r="98" spans="1:11" x14ac:dyDescent="0.25">
      <c r="A98" s="124" t="s">
        <v>537</v>
      </c>
      <c r="B98" s="125" t="s">
        <v>58</v>
      </c>
      <c r="C98" s="126" t="s">
        <v>2109</v>
      </c>
      <c r="D98" s="125" t="s">
        <v>2174</v>
      </c>
      <c r="E98" s="127">
        <v>4.24</v>
      </c>
      <c r="F98" s="125" t="s">
        <v>95</v>
      </c>
      <c r="G98" s="125" t="s">
        <v>538</v>
      </c>
      <c r="H98" s="125" t="s">
        <v>402</v>
      </c>
      <c r="I98" s="123">
        <v>540.6</v>
      </c>
      <c r="J98" s="124" t="s">
        <v>1960</v>
      </c>
      <c r="K98" s="124" t="s">
        <v>3</v>
      </c>
    </row>
    <row r="99" spans="1:11" x14ac:dyDescent="0.25">
      <c r="A99" s="124" t="s">
        <v>541</v>
      </c>
      <c r="B99" s="125" t="s">
        <v>58</v>
      </c>
      <c r="C99" s="126" t="s">
        <v>2070</v>
      </c>
      <c r="D99" s="125" t="s">
        <v>2095</v>
      </c>
      <c r="E99" s="127">
        <v>3.71</v>
      </c>
      <c r="F99" s="125" t="s">
        <v>95</v>
      </c>
      <c r="G99" s="125" t="s">
        <v>542</v>
      </c>
      <c r="H99" s="125" t="s">
        <v>97</v>
      </c>
      <c r="I99" s="123">
        <v>1669.5</v>
      </c>
      <c r="J99" s="124" t="s">
        <v>1960</v>
      </c>
      <c r="K99" s="124" t="s">
        <v>3</v>
      </c>
    </row>
    <row r="100" spans="1:11" ht="16.5" x14ac:dyDescent="0.25">
      <c r="A100" s="124" t="s">
        <v>543</v>
      </c>
      <c r="B100" s="125" t="s">
        <v>58</v>
      </c>
      <c r="C100" s="126" t="s">
        <v>2027</v>
      </c>
      <c r="D100" s="125" t="s">
        <v>2176</v>
      </c>
      <c r="E100" s="127">
        <v>3.7080000000000002</v>
      </c>
      <c r="F100" s="125" t="s">
        <v>208</v>
      </c>
      <c r="G100" s="125" t="s">
        <v>544</v>
      </c>
      <c r="H100" s="125" t="s">
        <v>545</v>
      </c>
      <c r="I100" s="123">
        <v>10907.45</v>
      </c>
      <c r="J100" s="124" t="s">
        <v>1960</v>
      </c>
      <c r="K100" s="124" t="s">
        <v>3</v>
      </c>
    </row>
    <row r="101" spans="1:11" x14ac:dyDescent="0.25">
      <c r="A101" s="124" t="s">
        <v>546</v>
      </c>
      <c r="B101" s="125" t="s">
        <v>58</v>
      </c>
      <c r="C101" s="126" t="s">
        <v>2070</v>
      </c>
      <c r="D101" s="125" t="s">
        <v>2066</v>
      </c>
      <c r="E101" s="127">
        <v>3.93</v>
      </c>
      <c r="F101" s="125" t="s">
        <v>206</v>
      </c>
      <c r="G101" s="125" t="s">
        <v>547</v>
      </c>
      <c r="H101" s="125" t="s">
        <v>258</v>
      </c>
      <c r="I101" s="123">
        <v>5305.5</v>
      </c>
      <c r="J101" s="124" t="s">
        <v>1960</v>
      </c>
      <c r="K101" s="124" t="s">
        <v>3</v>
      </c>
    </row>
    <row r="102" spans="1:11" x14ac:dyDescent="0.25">
      <c r="A102" s="124" t="s">
        <v>555</v>
      </c>
      <c r="B102" s="125" t="s">
        <v>58</v>
      </c>
      <c r="C102" s="126" t="s">
        <v>1973</v>
      </c>
      <c r="D102" s="125" t="s">
        <v>2178</v>
      </c>
      <c r="E102" s="127">
        <v>3.7566000000000002</v>
      </c>
      <c r="F102" s="125" t="s">
        <v>556</v>
      </c>
      <c r="G102" s="125" t="s">
        <v>557</v>
      </c>
      <c r="H102" s="125" t="s">
        <v>558</v>
      </c>
      <c r="I102" s="123">
        <v>13204.44</v>
      </c>
      <c r="J102" s="124" t="s">
        <v>1960</v>
      </c>
      <c r="K102" s="124" t="s">
        <v>3</v>
      </c>
    </row>
    <row r="103" spans="1:11" x14ac:dyDescent="0.25">
      <c r="A103" s="124" t="s">
        <v>555</v>
      </c>
      <c r="B103" s="125" t="s">
        <v>58</v>
      </c>
      <c r="C103" s="126" t="s">
        <v>1973</v>
      </c>
      <c r="D103" s="125" t="s">
        <v>2179</v>
      </c>
      <c r="E103" s="127">
        <v>3.8889999999999998</v>
      </c>
      <c r="F103" s="125" t="s">
        <v>559</v>
      </c>
      <c r="G103" s="125" t="s">
        <v>560</v>
      </c>
      <c r="H103" s="125" t="s">
        <v>559</v>
      </c>
      <c r="I103" s="123">
        <v>21078.38</v>
      </c>
      <c r="J103" s="124" t="s">
        <v>1960</v>
      </c>
      <c r="K103" s="124" t="s">
        <v>3</v>
      </c>
    </row>
    <row r="104" spans="1:11" x14ac:dyDescent="0.25">
      <c r="A104" s="124" t="s">
        <v>555</v>
      </c>
      <c r="B104" s="125" t="s">
        <v>58</v>
      </c>
      <c r="C104" s="126" t="s">
        <v>1973</v>
      </c>
      <c r="D104" s="125" t="s">
        <v>2180</v>
      </c>
      <c r="E104" s="127">
        <v>4.1772</v>
      </c>
      <c r="F104" s="125" t="s">
        <v>202</v>
      </c>
      <c r="G104" s="125" t="s">
        <v>561</v>
      </c>
      <c r="H104" s="125" t="s">
        <v>80</v>
      </c>
      <c r="I104" s="123">
        <v>38367.58</v>
      </c>
      <c r="J104" s="124" t="s">
        <v>1960</v>
      </c>
      <c r="K104" s="124" t="s">
        <v>3</v>
      </c>
    </row>
    <row r="105" spans="1:11" x14ac:dyDescent="0.25">
      <c r="A105" s="124" t="s">
        <v>562</v>
      </c>
      <c r="B105" s="125" t="s">
        <v>58</v>
      </c>
      <c r="C105" s="126" t="s">
        <v>2168</v>
      </c>
      <c r="D105" s="125" t="s">
        <v>2181</v>
      </c>
      <c r="E105" s="127">
        <v>4.8395000000000001</v>
      </c>
      <c r="F105" s="125" t="s">
        <v>171</v>
      </c>
      <c r="G105" s="125" t="s">
        <v>563</v>
      </c>
      <c r="H105" s="125" t="s">
        <v>564</v>
      </c>
      <c r="I105" s="123">
        <v>11614.8</v>
      </c>
      <c r="J105" s="124" t="s">
        <v>1960</v>
      </c>
      <c r="K105" s="124" t="s">
        <v>3</v>
      </c>
    </row>
    <row r="106" spans="1:11" ht="16.5" x14ac:dyDescent="0.25">
      <c r="A106" s="124" t="s">
        <v>565</v>
      </c>
      <c r="B106" s="125" t="s">
        <v>58</v>
      </c>
      <c r="C106" s="126" t="s">
        <v>2057</v>
      </c>
      <c r="D106" s="125" t="s">
        <v>2021</v>
      </c>
      <c r="E106" s="127">
        <v>3.8921999999999999</v>
      </c>
      <c r="F106" s="125" t="s">
        <v>188</v>
      </c>
      <c r="G106" s="125" t="s">
        <v>2182</v>
      </c>
      <c r="H106" s="125" t="s">
        <v>566</v>
      </c>
      <c r="I106" s="123">
        <v>3892.2</v>
      </c>
      <c r="J106" s="124" t="s">
        <v>1960</v>
      </c>
      <c r="K106" s="124" t="s">
        <v>3</v>
      </c>
    </row>
    <row r="107" spans="1:11" ht="16.5" x14ac:dyDescent="0.25">
      <c r="A107" s="124" t="s">
        <v>565</v>
      </c>
      <c r="B107" s="125" t="s">
        <v>58</v>
      </c>
      <c r="C107" s="126" t="s">
        <v>2057</v>
      </c>
      <c r="D107" s="125" t="s">
        <v>2058</v>
      </c>
      <c r="E107" s="127">
        <v>3.89</v>
      </c>
      <c r="F107" s="125" t="s">
        <v>433</v>
      </c>
      <c r="G107" s="125" t="s">
        <v>567</v>
      </c>
      <c r="H107" s="125" t="s">
        <v>433</v>
      </c>
      <c r="I107" s="123">
        <v>6807.5</v>
      </c>
      <c r="J107" s="124" t="s">
        <v>1960</v>
      </c>
      <c r="K107" s="124" t="s">
        <v>3</v>
      </c>
    </row>
    <row r="108" spans="1:11" ht="16.5" x14ac:dyDescent="0.25">
      <c r="A108" s="124" t="s">
        <v>565</v>
      </c>
      <c r="B108" s="125" t="s">
        <v>58</v>
      </c>
      <c r="C108" s="126" t="s">
        <v>2057</v>
      </c>
      <c r="D108" s="125" t="s">
        <v>2183</v>
      </c>
      <c r="E108" s="127">
        <v>415.52</v>
      </c>
      <c r="F108" s="125" t="s">
        <v>82</v>
      </c>
      <c r="G108" s="125" t="s">
        <v>568</v>
      </c>
      <c r="H108" s="125" t="s">
        <v>82</v>
      </c>
      <c r="I108" s="123">
        <v>810264</v>
      </c>
      <c r="J108" s="124" t="s">
        <v>1960</v>
      </c>
      <c r="K108" s="124" t="s">
        <v>3</v>
      </c>
    </row>
    <row r="109" spans="1:11" ht="16.5" x14ac:dyDescent="0.25">
      <c r="A109" s="124" t="s">
        <v>565</v>
      </c>
      <c r="B109" s="125" t="s">
        <v>58</v>
      </c>
      <c r="C109" s="126" t="s">
        <v>2057</v>
      </c>
      <c r="D109" s="125" t="s">
        <v>2184</v>
      </c>
      <c r="E109" s="127">
        <v>3.61</v>
      </c>
      <c r="F109" s="125" t="s">
        <v>413</v>
      </c>
      <c r="G109" s="125" t="s">
        <v>569</v>
      </c>
      <c r="H109" s="125" t="s">
        <v>415</v>
      </c>
      <c r="I109" s="123">
        <v>7220</v>
      </c>
      <c r="J109" s="124" t="s">
        <v>1960</v>
      </c>
      <c r="K109" s="124" t="s">
        <v>3</v>
      </c>
    </row>
    <row r="110" spans="1:11" ht="16.5" x14ac:dyDescent="0.25">
      <c r="A110" s="124" t="s">
        <v>565</v>
      </c>
      <c r="B110" s="125" t="s">
        <v>58</v>
      </c>
      <c r="C110" s="126" t="s">
        <v>2057</v>
      </c>
      <c r="D110" s="125" t="s">
        <v>2185</v>
      </c>
      <c r="E110" s="127">
        <v>3.4</v>
      </c>
      <c r="F110" s="125" t="s">
        <v>570</v>
      </c>
      <c r="G110" s="125" t="s">
        <v>571</v>
      </c>
      <c r="H110" s="125" t="s">
        <v>572</v>
      </c>
      <c r="I110" s="123">
        <v>19550</v>
      </c>
      <c r="J110" s="124" t="s">
        <v>1960</v>
      </c>
      <c r="K110" s="124" t="s">
        <v>3</v>
      </c>
    </row>
    <row r="111" spans="1:11" x14ac:dyDescent="0.25">
      <c r="A111" s="124" t="s">
        <v>573</v>
      </c>
      <c r="B111" s="125" t="s">
        <v>58</v>
      </c>
      <c r="C111" s="126" t="s">
        <v>2168</v>
      </c>
      <c r="D111" s="125" t="s">
        <v>2124</v>
      </c>
      <c r="E111" s="127">
        <v>3.8980000000000001</v>
      </c>
      <c r="F111" s="125" t="s">
        <v>200</v>
      </c>
      <c r="G111" s="125" t="s">
        <v>574</v>
      </c>
      <c r="H111" s="125" t="s">
        <v>194</v>
      </c>
      <c r="I111" s="123">
        <v>4677.6000000000004</v>
      </c>
      <c r="J111" s="124" t="s">
        <v>1960</v>
      </c>
      <c r="K111" s="124" t="s">
        <v>3</v>
      </c>
    </row>
    <row r="112" spans="1:11" x14ac:dyDescent="0.25">
      <c r="A112" s="124" t="s">
        <v>575</v>
      </c>
      <c r="B112" s="125" t="s">
        <v>58</v>
      </c>
      <c r="C112" s="126" t="s">
        <v>2062</v>
      </c>
      <c r="D112" s="125" t="s">
        <v>2118</v>
      </c>
      <c r="E112" s="127">
        <v>3.2360000000000002</v>
      </c>
      <c r="F112" s="125" t="s">
        <v>200</v>
      </c>
      <c r="G112" s="125" t="s">
        <v>576</v>
      </c>
      <c r="H112" s="125" t="s">
        <v>190</v>
      </c>
      <c r="I112" s="123">
        <v>6051.32</v>
      </c>
      <c r="J112" s="124" t="s">
        <v>1960</v>
      </c>
      <c r="K112" s="124" t="s">
        <v>3</v>
      </c>
    </row>
    <row r="113" spans="1:11" ht="16.5" x14ac:dyDescent="0.25">
      <c r="A113" s="124" t="s">
        <v>584</v>
      </c>
      <c r="B113" s="125" t="s">
        <v>58</v>
      </c>
      <c r="C113" s="126" t="s">
        <v>2027</v>
      </c>
      <c r="D113" s="125" t="s">
        <v>2187</v>
      </c>
      <c r="E113" s="127">
        <v>3.8570000000000002</v>
      </c>
      <c r="F113" s="125" t="s">
        <v>44</v>
      </c>
      <c r="G113" s="125" t="s">
        <v>585</v>
      </c>
      <c r="H113" s="125" t="s">
        <v>46</v>
      </c>
      <c r="I113" s="123">
        <v>13304.22</v>
      </c>
      <c r="J113" s="124" t="s">
        <v>1960</v>
      </c>
      <c r="K113" s="124" t="s">
        <v>3</v>
      </c>
    </row>
    <row r="114" spans="1:11" x14ac:dyDescent="0.25">
      <c r="A114" s="124" t="s">
        <v>586</v>
      </c>
      <c r="B114" s="125" t="s">
        <v>58</v>
      </c>
      <c r="C114" s="126" t="s">
        <v>2074</v>
      </c>
      <c r="D114" s="125" t="s">
        <v>2188</v>
      </c>
      <c r="E114" s="127">
        <v>3.8719999999999999</v>
      </c>
      <c r="F114" s="125" t="s">
        <v>59</v>
      </c>
      <c r="G114" s="125" t="s">
        <v>587</v>
      </c>
      <c r="H114" s="125" t="s">
        <v>61</v>
      </c>
      <c r="I114" s="123">
        <v>7063.45</v>
      </c>
      <c r="J114" s="124" t="s">
        <v>1960</v>
      </c>
      <c r="K114" s="124" t="s">
        <v>3</v>
      </c>
    </row>
    <row r="115" spans="1:11" x14ac:dyDescent="0.25">
      <c r="A115" s="124" t="s">
        <v>614</v>
      </c>
      <c r="B115" s="125" t="s">
        <v>58</v>
      </c>
      <c r="C115" s="126" t="s">
        <v>2266</v>
      </c>
      <c r="D115" s="125" t="s">
        <v>2267</v>
      </c>
      <c r="E115" s="127">
        <v>4.03</v>
      </c>
      <c r="F115" s="125" t="s">
        <v>615</v>
      </c>
      <c r="G115" s="125" t="s">
        <v>616</v>
      </c>
      <c r="H115" s="125" t="s">
        <v>617</v>
      </c>
      <c r="I115" s="123">
        <v>74877.399999999994</v>
      </c>
      <c r="J115" s="124" t="s">
        <v>1741</v>
      </c>
      <c r="K115" s="124" t="s">
        <v>3</v>
      </c>
    </row>
    <row r="116" spans="1:11" x14ac:dyDescent="0.25">
      <c r="A116" s="13" t="s">
        <v>29</v>
      </c>
      <c r="B116" s="13">
        <v>114</v>
      </c>
      <c r="C116" s="13"/>
      <c r="D116" s="13"/>
      <c r="E116" s="13"/>
      <c r="F116" s="13"/>
      <c r="G116" s="49"/>
      <c r="H116" s="21"/>
      <c r="I116" s="21">
        <f>SUM(I2:I115)</f>
        <v>2147485.56</v>
      </c>
      <c r="J116" s="21"/>
      <c r="K116" s="21"/>
    </row>
    <row r="118" spans="1:11" x14ac:dyDescent="0.25">
      <c r="B118" s="213" t="s">
        <v>30</v>
      </c>
      <c r="C118" s="214"/>
      <c r="D118" s="214"/>
      <c r="E118" s="214"/>
      <c r="F118" s="214"/>
      <c r="G118" s="214"/>
      <c r="H118" s="215"/>
    </row>
    <row r="119" spans="1:11" ht="30" x14ac:dyDescent="0.25">
      <c r="B119" s="23" t="s">
        <v>8</v>
      </c>
      <c r="C119" s="23" t="s">
        <v>18</v>
      </c>
      <c r="D119" s="24" t="s">
        <v>10</v>
      </c>
      <c r="E119" s="23" t="s">
        <v>6</v>
      </c>
      <c r="F119" s="25" t="s">
        <v>3</v>
      </c>
      <c r="G119" s="50" t="s">
        <v>31</v>
      </c>
      <c r="H119" s="5" t="s">
        <v>5</v>
      </c>
    </row>
    <row r="120" spans="1:11" x14ac:dyDescent="0.25">
      <c r="B120" s="26" t="s">
        <v>2</v>
      </c>
      <c r="C120" s="27">
        <v>0</v>
      </c>
      <c r="D120" s="27">
        <v>0</v>
      </c>
      <c r="E120" s="27">
        <v>0</v>
      </c>
      <c r="F120" s="28">
        <v>1</v>
      </c>
      <c r="G120" s="29">
        <v>74877.399999999994</v>
      </c>
      <c r="H120" s="8"/>
    </row>
    <row r="121" spans="1:11" x14ac:dyDescent="0.25">
      <c r="B121" s="26" t="s">
        <v>12</v>
      </c>
      <c r="C121" s="27">
        <v>0</v>
      </c>
      <c r="D121" s="27">
        <v>0</v>
      </c>
      <c r="E121" s="27">
        <v>0</v>
      </c>
      <c r="F121" s="27">
        <v>0</v>
      </c>
      <c r="G121" s="29">
        <v>0</v>
      </c>
      <c r="H121" s="8"/>
    </row>
    <row r="122" spans="1:11" x14ac:dyDescent="0.25">
      <c r="B122" s="26" t="s">
        <v>13</v>
      </c>
      <c r="C122" s="27">
        <v>0</v>
      </c>
      <c r="D122" s="27">
        <v>0</v>
      </c>
      <c r="E122" s="27">
        <v>0</v>
      </c>
      <c r="F122" s="27">
        <v>0</v>
      </c>
      <c r="G122" s="29">
        <v>0</v>
      </c>
      <c r="H122" s="8"/>
    </row>
    <row r="123" spans="1:11" x14ac:dyDescent="0.25">
      <c r="B123" s="26" t="s">
        <v>14</v>
      </c>
      <c r="C123" s="27">
        <v>0</v>
      </c>
      <c r="D123" s="27">
        <v>0</v>
      </c>
      <c r="E123" s="27">
        <v>0</v>
      </c>
      <c r="F123" s="28">
        <v>113</v>
      </c>
      <c r="G123" s="29">
        <v>2072608.16</v>
      </c>
      <c r="H123" s="8"/>
    </row>
    <row r="124" spans="1:11" x14ac:dyDescent="0.25">
      <c r="B124" s="26" t="s">
        <v>15</v>
      </c>
      <c r="C124" s="27">
        <v>0</v>
      </c>
      <c r="D124" s="27">
        <v>0</v>
      </c>
      <c r="E124" s="27">
        <v>0</v>
      </c>
      <c r="F124" s="27">
        <v>0</v>
      </c>
      <c r="G124" s="29">
        <v>0</v>
      </c>
      <c r="H124" s="8"/>
    </row>
    <row r="125" spans="1:11" x14ac:dyDescent="0.25">
      <c r="B125" s="26" t="s">
        <v>4</v>
      </c>
      <c r="C125" s="27">
        <v>0</v>
      </c>
      <c r="D125" s="27">
        <v>0</v>
      </c>
      <c r="E125" s="27">
        <v>0</v>
      </c>
      <c r="F125" s="27">
        <v>0</v>
      </c>
      <c r="G125" s="29">
        <v>0</v>
      </c>
      <c r="H125" s="8"/>
    </row>
    <row r="126" spans="1:11" x14ac:dyDescent="0.25">
      <c r="B126" s="53" t="s">
        <v>16</v>
      </c>
      <c r="C126" s="54">
        <f>SUM(C120:C125)</f>
        <v>0</v>
      </c>
      <c r="D126" s="54">
        <f>SUM(D120:D125)</f>
        <v>0</v>
      </c>
      <c r="E126" s="54">
        <f>SUM(E120:E125)</f>
        <v>0</v>
      </c>
      <c r="F126" s="54">
        <f t="shared" ref="F126:H126" si="0">SUM(F120:F125)</f>
        <v>114</v>
      </c>
      <c r="G126" s="55">
        <f>SUM(G120:G125)</f>
        <v>2147485.56</v>
      </c>
      <c r="H126" s="54">
        <f t="shared" si="0"/>
        <v>0</v>
      </c>
    </row>
  </sheetData>
  <autoFilter ref="A1:K116" xr:uid="{00000000-0009-0000-0000-000015000000}"/>
  <mergeCells count="1">
    <mergeCell ref="B118:H118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9"/>
  <sheetViews>
    <sheetView tabSelected="1" workbookViewId="0">
      <selection activeCell="J14" sqref="J14"/>
    </sheetView>
  </sheetViews>
  <sheetFormatPr defaultRowHeight="15" x14ac:dyDescent="0.25"/>
  <cols>
    <col min="1" max="1" width="17.28515625" bestFit="1" customWidth="1"/>
    <col min="2" max="2" width="19.5703125" customWidth="1"/>
    <col min="3" max="3" width="25.7109375" bestFit="1" customWidth="1"/>
    <col min="4" max="4" width="17.7109375" bestFit="1" customWidth="1"/>
    <col min="5" max="5" width="12.85546875" customWidth="1"/>
    <col min="6" max="6" width="17" customWidth="1"/>
    <col min="7" max="7" width="13.5703125" customWidth="1"/>
    <col min="8" max="8" width="15.28515625" customWidth="1"/>
    <col min="9" max="9" width="13.85546875" bestFit="1" customWidth="1"/>
    <col min="10" max="10" width="22.140625" bestFit="1" customWidth="1"/>
    <col min="11" max="11" width="17.5703125" bestFit="1" customWidth="1"/>
  </cols>
  <sheetData>
    <row r="1" spans="1:11" x14ac:dyDescent="0.25">
      <c r="A1" s="130" t="s">
        <v>19</v>
      </c>
      <c r="B1" s="130" t="s">
        <v>1953</v>
      </c>
      <c r="C1" s="130" t="s">
        <v>20</v>
      </c>
      <c r="D1" s="130" t="s">
        <v>703</v>
      </c>
      <c r="E1" s="130" t="s">
        <v>1954</v>
      </c>
      <c r="F1" s="130" t="s">
        <v>1955</v>
      </c>
      <c r="G1" s="130" t="s">
        <v>28</v>
      </c>
      <c r="H1" s="130" t="s">
        <v>1956</v>
      </c>
      <c r="I1" s="130" t="s">
        <v>22</v>
      </c>
      <c r="J1" s="130" t="s">
        <v>26</v>
      </c>
      <c r="K1" s="130" t="s">
        <v>1957</v>
      </c>
    </row>
    <row r="2" spans="1:11" x14ac:dyDescent="0.25">
      <c r="A2" s="124" t="s">
        <v>38</v>
      </c>
      <c r="B2" s="125" t="s">
        <v>39</v>
      </c>
      <c r="C2" s="126" t="s">
        <v>829</v>
      </c>
      <c r="D2" s="125" t="s">
        <v>1961</v>
      </c>
      <c r="E2" s="127">
        <v>4.57</v>
      </c>
      <c r="F2" s="125" t="s">
        <v>40</v>
      </c>
      <c r="G2" s="125" t="s">
        <v>41</v>
      </c>
      <c r="H2" s="125" t="s">
        <v>42</v>
      </c>
      <c r="I2" s="123">
        <v>13024.5</v>
      </c>
      <c r="J2" s="124" t="s">
        <v>1960</v>
      </c>
      <c r="K2" s="124" t="s">
        <v>3</v>
      </c>
    </row>
    <row r="3" spans="1:11" x14ac:dyDescent="0.25">
      <c r="A3" s="124" t="s">
        <v>94</v>
      </c>
      <c r="B3" s="125" t="s">
        <v>39</v>
      </c>
      <c r="C3" s="126" t="s">
        <v>1984</v>
      </c>
      <c r="D3" s="125" t="s">
        <v>1985</v>
      </c>
      <c r="E3" s="127">
        <v>4.2135999999999996</v>
      </c>
      <c r="F3" s="125" t="s">
        <v>95</v>
      </c>
      <c r="G3" s="125" t="s">
        <v>96</v>
      </c>
      <c r="H3" s="125" t="s">
        <v>97</v>
      </c>
      <c r="I3" s="123">
        <v>31602</v>
      </c>
      <c r="J3" s="124" t="s">
        <v>1960</v>
      </c>
      <c r="K3" s="124" t="s">
        <v>3</v>
      </c>
    </row>
    <row r="4" spans="1:11" x14ac:dyDescent="0.25">
      <c r="A4" s="124" t="s">
        <v>98</v>
      </c>
      <c r="B4" s="125" t="s">
        <v>99</v>
      </c>
      <c r="C4" s="125" t="s">
        <v>1986</v>
      </c>
      <c r="D4" s="125" t="s">
        <v>1987</v>
      </c>
      <c r="E4" s="127">
        <v>4.2460000000000004</v>
      </c>
      <c r="F4" s="125" t="s">
        <v>75</v>
      </c>
      <c r="G4" s="125" t="s">
        <v>100</v>
      </c>
      <c r="H4" s="125" t="s">
        <v>77</v>
      </c>
      <c r="I4" s="123">
        <v>4246</v>
      </c>
      <c r="J4" s="124" t="s">
        <v>1960</v>
      </c>
      <c r="K4" s="124" t="s">
        <v>3</v>
      </c>
    </row>
    <row r="5" spans="1:11" x14ac:dyDescent="0.25">
      <c r="A5" s="124" t="s">
        <v>463</v>
      </c>
      <c r="B5" s="125" t="s">
        <v>99</v>
      </c>
      <c r="C5" s="125" t="s">
        <v>2145</v>
      </c>
      <c r="D5" s="125" t="s">
        <v>2146</v>
      </c>
      <c r="E5" s="127">
        <v>3.7555000000000001</v>
      </c>
      <c r="F5" s="125" t="s">
        <v>339</v>
      </c>
      <c r="G5" s="125" t="s">
        <v>464</v>
      </c>
      <c r="H5" s="125" t="s">
        <v>465</v>
      </c>
      <c r="I5" s="123">
        <v>7097.89</v>
      </c>
      <c r="J5" s="124" t="s">
        <v>1960</v>
      </c>
      <c r="K5" s="124" t="s">
        <v>3</v>
      </c>
    </row>
    <row r="6" spans="1:11" x14ac:dyDescent="0.25">
      <c r="A6" s="124" t="s">
        <v>474</v>
      </c>
      <c r="B6" s="125" t="s">
        <v>475</v>
      </c>
      <c r="C6" s="126" t="s">
        <v>2020</v>
      </c>
      <c r="D6" s="125" t="s">
        <v>2151</v>
      </c>
      <c r="E6" s="127">
        <v>3.2490000000000001</v>
      </c>
      <c r="F6" s="125" t="s">
        <v>476</v>
      </c>
      <c r="G6" s="125" t="s">
        <v>477</v>
      </c>
      <c r="H6" s="125" t="s">
        <v>87</v>
      </c>
      <c r="I6" s="123">
        <v>2274.3000000000002</v>
      </c>
      <c r="J6" s="124" t="s">
        <v>1960</v>
      </c>
      <c r="K6" s="124" t="s">
        <v>6</v>
      </c>
    </row>
    <row r="7" spans="1:11" x14ac:dyDescent="0.25">
      <c r="A7" s="124" t="s">
        <v>652</v>
      </c>
      <c r="B7" s="125" t="s">
        <v>653</v>
      </c>
      <c r="C7" s="126" t="s">
        <v>2245</v>
      </c>
      <c r="D7" s="125" t="s">
        <v>2246</v>
      </c>
      <c r="E7" s="127">
        <v>3.6894999999999998</v>
      </c>
      <c r="F7" s="125" t="s">
        <v>75</v>
      </c>
      <c r="G7" s="125" t="s">
        <v>654</v>
      </c>
      <c r="H7" s="125" t="s">
        <v>77</v>
      </c>
      <c r="I7" s="123">
        <v>33766.300000000003</v>
      </c>
      <c r="J7" s="124" t="s">
        <v>1741</v>
      </c>
      <c r="K7" s="124" t="s">
        <v>3</v>
      </c>
    </row>
    <row r="8" spans="1:11" x14ac:dyDescent="0.25">
      <c r="A8" s="124" t="s">
        <v>661</v>
      </c>
      <c r="B8" s="125" t="s">
        <v>653</v>
      </c>
      <c r="C8" s="126" t="s">
        <v>2256</v>
      </c>
      <c r="D8" s="125" t="s">
        <v>2257</v>
      </c>
      <c r="E8" s="127">
        <v>4.42</v>
      </c>
      <c r="F8" s="125" t="s">
        <v>360</v>
      </c>
      <c r="G8" s="125" t="s">
        <v>662</v>
      </c>
      <c r="H8" s="125" t="s">
        <v>663</v>
      </c>
      <c r="I8" s="123">
        <v>52608.21</v>
      </c>
      <c r="J8" s="124" t="s">
        <v>1741</v>
      </c>
      <c r="K8" s="124" t="s">
        <v>3</v>
      </c>
    </row>
    <row r="9" spans="1:11" x14ac:dyDescent="0.25">
      <c r="A9" s="13" t="s">
        <v>29</v>
      </c>
      <c r="B9" s="13">
        <v>7</v>
      </c>
      <c r="C9" s="13"/>
      <c r="D9" s="13"/>
      <c r="E9" s="13"/>
      <c r="F9" s="13"/>
      <c r="G9" s="49"/>
      <c r="H9" s="21"/>
      <c r="I9" s="21">
        <f>SUM(I2:I8)</f>
        <v>144619.20000000001</v>
      </c>
      <c r="J9" s="21"/>
      <c r="K9" s="21"/>
    </row>
    <row r="11" spans="1:11" x14ac:dyDescent="0.25">
      <c r="B11" s="213" t="s">
        <v>30</v>
      </c>
      <c r="C11" s="214"/>
      <c r="D11" s="214"/>
      <c r="E11" s="214"/>
      <c r="F11" s="214"/>
      <c r="G11" s="214"/>
      <c r="H11" s="215"/>
    </row>
    <row r="12" spans="1:11" ht="30" x14ac:dyDescent="0.25">
      <c r="B12" s="23" t="s">
        <v>8</v>
      </c>
      <c r="C12" s="23" t="s">
        <v>18</v>
      </c>
      <c r="D12" s="24" t="s">
        <v>10</v>
      </c>
      <c r="E12" s="23" t="s">
        <v>6</v>
      </c>
      <c r="F12" s="25" t="s">
        <v>3</v>
      </c>
      <c r="G12" s="50" t="s">
        <v>31</v>
      </c>
      <c r="H12" s="5" t="s">
        <v>5</v>
      </c>
    </row>
    <row r="13" spans="1:11" x14ac:dyDescent="0.25">
      <c r="B13" s="26" t="s">
        <v>2</v>
      </c>
      <c r="C13" s="27">
        <v>0</v>
      </c>
      <c r="D13" s="27">
        <v>0</v>
      </c>
      <c r="E13" s="27">
        <v>0</v>
      </c>
      <c r="F13" s="28">
        <v>2</v>
      </c>
      <c r="G13" s="29">
        <v>86374.51</v>
      </c>
      <c r="H13" s="8"/>
    </row>
    <row r="14" spans="1:11" x14ac:dyDescent="0.25">
      <c r="B14" s="26" t="s">
        <v>12</v>
      </c>
      <c r="C14" s="27">
        <v>0</v>
      </c>
      <c r="D14" s="27">
        <v>0</v>
      </c>
      <c r="E14" s="27">
        <v>0</v>
      </c>
      <c r="F14" s="27">
        <v>0</v>
      </c>
      <c r="G14" s="29">
        <v>0</v>
      </c>
      <c r="H14" s="8"/>
    </row>
    <row r="15" spans="1:11" x14ac:dyDescent="0.25">
      <c r="B15" s="26" t="s">
        <v>13</v>
      </c>
      <c r="C15" s="27">
        <v>0</v>
      </c>
      <c r="D15" s="27">
        <v>0</v>
      </c>
      <c r="E15" s="27">
        <v>0</v>
      </c>
      <c r="F15" s="27">
        <v>0</v>
      </c>
      <c r="G15" s="29">
        <v>0</v>
      </c>
      <c r="H15" s="8"/>
    </row>
    <row r="16" spans="1:11" x14ac:dyDescent="0.25">
      <c r="B16" s="26" t="s">
        <v>14</v>
      </c>
      <c r="C16" s="27">
        <v>0</v>
      </c>
      <c r="D16" s="27">
        <v>0</v>
      </c>
      <c r="E16" s="27">
        <v>1</v>
      </c>
      <c r="F16" s="28">
        <v>4</v>
      </c>
      <c r="G16" s="29">
        <v>58244.69</v>
      </c>
      <c r="H16" s="8"/>
    </row>
    <row r="17" spans="2:8" x14ac:dyDescent="0.25">
      <c r="B17" s="26" t="s">
        <v>15</v>
      </c>
      <c r="C17" s="27">
        <v>0</v>
      </c>
      <c r="D17" s="27">
        <v>0</v>
      </c>
      <c r="E17" s="27">
        <v>0</v>
      </c>
      <c r="F17" s="27">
        <v>0</v>
      </c>
      <c r="G17" s="29">
        <v>0</v>
      </c>
      <c r="H17" s="8"/>
    </row>
    <row r="18" spans="2:8" x14ac:dyDescent="0.25">
      <c r="B18" s="26" t="s">
        <v>4</v>
      </c>
      <c r="C18" s="27">
        <v>0</v>
      </c>
      <c r="D18" s="27">
        <v>0</v>
      </c>
      <c r="E18" s="27">
        <v>0</v>
      </c>
      <c r="F18" s="27">
        <v>0</v>
      </c>
      <c r="G18" s="29">
        <v>0</v>
      </c>
      <c r="H18" s="8"/>
    </row>
    <row r="19" spans="2:8" x14ac:dyDescent="0.25">
      <c r="B19" s="53" t="s">
        <v>16</v>
      </c>
      <c r="C19" s="54">
        <f>SUM(C13:C18)</f>
        <v>0</v>
      </c>
      <c r="D19" s="54">
        <f>SUM(D13:D18)</f>
        <v>0</v>
      </c>
      <c r="E19" s="54">
        <f>SUM(E13:E18)</f>
        <v>1</v>
      </c>
      <c r="F19" s="54">
        <f t="shared" ref="F19:H19" si="0">SUM(F13:F18)</f>
        <v>6</v>
      </c>
      <c r="G19" s="55">
        <f>SUM(G13:G18)</f>
        <v>144619.20000000001</v>
      </c>
      <c r="H19" s="54">
        <f t="shared" si="0"/>
        <v>0</v>
      </c>
    </row>
  </sheetData>
  <autoFilter ref="A1:K9" xr:uid="{00000000-0009-0000-0000-000016000000}"/>
  <mergeCells count="1">
    <mergeCell ref="B11:H1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2"/>
  <sheetViews>
    <sheetView topLeftCell="A256" workbookViewId="0">
      <selection activeCell="C284" sqref="C284"/>
    </sheetView>
  </sheetViews>
  <sheetFormatPr defaultRowHeight="15" x14ac:dyDescent="0.25"/>
  <cols>
    <col min="1" max="1" width="15" style="1" customWidth="1"/>
    <col min="2" max="2" width="12.28515625" style="1" customWidth="1"/>
    <col min="3" max="3" width="25.7109375" style="1" bestFit="1" customWidth="1"/>
    <col min="4" max="4" width="17.7109375" style="1" bestFit="1" customWidth="1"/>
    <col min="5" max="5" width="10.5703125" style="1" bestFit="1" customWidth="1"/>
    <col min="6" max="6" width="11" style="1" bestFit="1" customWidth="1"/>
    <col min="7" max="7" width="14.7109375" style="1" bestFit="1" customWidth="1"/>
    <col min="8" max="8" width="15.85546875" style="1" bestFit="1" customWidth="1"/>
    <col min="9" max="9" width="16.5703125" style="63" bestFit="1" customWidth="1"/>
    <col min="10" max="10" width="14.42578125" style="1" customWidth="1"/>
    <col min="11" max="11" width="12.5703125" style="1" customWidth="1"/>
    <col min="12" max="12" width="9.140625" style="1"/>
    <col min="13" max="13" width="14.42578125" style="1" bestFit="1" customWidth="1"/>
    <col min="14" max="16384" width="9.140625" style="1"/>
  </cols>
  <sheetData>
    <row r="1" spans="1:11" x14ac:dyDescent="0.25">
      <c r="A1" s="207" t="s">
        <v>1951</v>
      </c>
      <c r="B1" s="207"/>
      <c r="C1" s="154">
        <v>262</v>
      </c>
      <c r="D1" s="154"/>
      <c r="E1" s="154"/>
      <c r="F1" s="154"/>
      <c r="G1" s="154"/>
      <c r="H1" s="154"/>
      <c r="I1" s="155">
        <f>I223+I226+I231+I271</f>
        <v>8408165.5400000028</v>
      </c>
      <c r="J1" s="154"/>
      <c r="K1" s="154"/>
    </row>
    <row r="2" spans="1:11" ht="18" x14ac:dyDescent="0.25">
      <c r="A2" s="130" t="s">
        <v>19</v>
      </c>
      <c r="B2" s="130" t="s">
        <v>1953</v>
      </c>
      <c r="C2" s="130" t="s">
        <v>20</v>
      </c>
      <c r="D2" s="130" t="s">
        <v>703</v>
      </c>
      <c r="E2" s="130" t="s">
        <v>1954</v>
      </c>
      <c r="F2" s="130" t="s">
        <v>1955</v>
      </c>
      <c r="G2" s="130" t="s">
        <v>28</v>
      </c>
      <c r="H2" s="130" t="s">
        <v>1956</v>
      </c>
      <c r="I2" s="130" t="s">
        <v>22</v>
      </c>
      <c r="J2" s="130" t="s">
        <v>26</v>
      </c>
      <c r="K2" s="130" t="s">
        <v>1957</v>
      </c>
    </row>
    <row r="3" spans="1:11" ht="15.95" customHeight="1" x14ac:dyDescent="0.25">
      <c r="A3" s="124" t="s">
        <v>32</v>
      </c>
      <c r="B3" s="125" t="s">
        <v>33</v>
      </c>
      <c r="C3" s="126" t="s">
        <v>1958</v>
      </c>
      <c r="D3" s="125" t="s">
        <v>1959</v>
      </c>
      <c r="E3" s="127">
        <v>3.3010000000000002</v>
      </c>
      <c r="F3" s="125" t="s">
        <v>34</v>
      </c>
      <c r="G3" s="125" t="s">
        <v>35</v>
      </c>
      <c r="H3" s="125" t="s">
        <v>36</v>
      </c>
      <c r="I3" s="123">
        <v>2706.82</v>
      </c>
      <c r="J3" s="124" t="s">
        <v>1960</v>
      </c>
      <c r="K3" s="124" t="s">
        <v>6</v>
      </c>
    </row>
    <row r="4" spans="1:11" ht="15.95" customHeight="1" x14ac:dyDescent="0.25">
      <c r="A4" s="124" t="s">
        <v>38</v>
      </c>
      <c r="B4" s="125" t="s">
        <v>39</v>
      </c>
      <c r="C4" s="126" t="s">
        <v>829</v>
      </c>
      <c r="D4" s="125" t="s">
        <v>1961</v>
      </c>
      <c r="E4" s="127">
        <v>4.57</v>
      </c>
      <c r="F4" s="125" t="s">
        <v>40</v>
      </c>
      <c r="G4" s="125" t="s">
        <v>41</v>
      </c>
      <c r="H4" s="125" t="s">
        <v>42</v>
      </c>
      <c r="I4" s="123">
        <v>13024.5</v>
      </c>
      <c r="J4" s="124" t="s">
        <v>1960</v>
      </c>
      <c r="K4" s="124" t="s">
        <v>3</v>
      </c>
    </row>
    <row r="5" spans="1:11" ht="15.95" customHeight="1" x14ac:dyDescent="0.25">
      <c r="A5" s="124" t="s">
        <v>43</v>
      </c>
      <c r="B5" s="125" t="s">
        <v>33</v>
      </c>
      <c r="C5" s="126" t="s">
        <v>1962</v>
      </c>
      <c r="D5" s="125" t="s">
        <v>1963</v>
      </c>
      <c r="E5" s="127">
        <v>3.8570000000000002</v>
      </c>
      <c r="F5" s="125" t="s">
        <v>44</v>
      </c>
      <c r="G5" s="125" t="s">
        <v>45</v>
      </c>
      <c r="H5" s="125" t="s">
        <v>46</v>
      </c>
      <c r="I5" s="123">
        <v>1774.22</v>
      </c>
      <c r="J5" s="124" t="s">
        <v>1960</v>
      </c>
      <c r="K5" s="124" t="s">
        <v>6</v>
      </c>
    </row>
    <row r="6" spans="1:11" ht="15.95" customHeight="1" x14ac:dyDescent="0.25">
      <c r="A6" s="124" t="s">
        <v>1964</v>
      </c>
      <c r="B6" s="125" t="s">
        <v>52</v>
      </c>
      <c r="C6" s="126" t="s">
        <v>1965</v>
      </c>
      <c r="D6" s="125" t="s">
        <v>1966</v>
      </c>
      <c r="E6" s="127">
        <v>38.780999999999999</v>
      </c>
      <c r="F6" s="125" t="s">
        <v>258</v>
      </c>
      <c r="G6" s="125" t="s">
        <v>1967</v>
      </c>
      <c r="H6" s="125" t="s">
        <v>1968</v>
      </c>
      <c r="I6" s="123">
        <v>290857.5</v>
      </c>
      <c r="J6" s="124" t="s">
        <v>1960</v>
      </c>
      <c r="K6" s="124" t="s">
        <v>3</v>
      </c>
    </row>
    <row r="7" spans="1:11" ht="15.95" customHeight="1" x14ac:dyDescent="0.25">
      <c r="A7" s="124" t="s">
        <v>47</v>
      </c>
      <c r="B7" s="125" t="s">
        <v>33</v>
      </c>
      <c r="C7" s="126" t="s">
        <v>1969</v>
      </c>
      <c r="D7" s="125" t="s">
        <v>1970</v>
      </c>
      <c r="E7" s="127">
        <v>4.03</v>
      </c>
      <c r="F7" s="125" t="s">
        <v>48</v>
      </c>
      <c r="G7" s="125" t="s">
        <v>49</v>
      </c>
      <c r="H7" s="125" t="s">
        <v>50</v>
      </c>
      <c r="I7" s="123">
        <v>1712.75</v>
      </c>
      <c r="J7" s="124" t="s">
        <v>1960</v>
      </c>
      <c r="K7" s="124" t="s">
        <v>6</v>
      </c>
    </row>
    <row r="8" spans="1:11" ht="15.95" customHeight="1" x14ac:dyDescent="0.25">
      <c r="A8" s="124" t="s">
        <v>51</v>
      </c>
      <c r="B8" s="125" t="s">
        <v>52</v>
      </c>
      <c r="C8" s="126" t="s">
        <v>1971</v>
      </c>
      <c r="D8" s="125" t="s">
        <v>1972</v>
      </c>
      <c r="E8" s="127">
        <v>3.8721000000000001</v>
      </c>
      <c r="F8" s="125" t="s">
        <v>54</v>
      </c>
      <c r="G8" s="125" t="s">
        <v>55</v>
      </c>
      <c r="H8" s="125" t="s">
        <v>56</v>
      </c>
      <c r="I8" s="123">
        <v>41233.99</v>
      </c>
      <c r="J8" s="124" t="s">
        <v>1960</v>
      </c>
      <c r="K8" s="124" t="s">
        <v>3</v>
      </c>
    </row>
    <row r="9" spans="1:11" ht="15.95" customHeight="1" x14ac:dyDescent="0.25">
      <c r="A9" s="124" t="s">
        <v>57</v>
      </c>
      <c r="B9" s="125" t="s">
        <v>58</v>
      </c>
      <c r="C9" s="126" t="s">
        <v>1973</v>
      </c>
      <c r="D9" s="125" t="s">
        <v>1974</v>
      </c>
      <c r="E9" s="127">
        <v>3.8639999999999999</v>
      </c>
      <c r="F9" s="125" t="s">
        <v>59</v>
      </c>
      <c r="G9" s="125" t="s">
        <v>60</v>
      </c>
      <c r="H9" s="125" t="s">
        <v>61</v>
      </c>
      <c r="I9" s="123">
        <v>32283.72</v>
      </c>
      <c r="J9" s="124" t="s">
        <v>1960</v>
      </c>
      <c r="K9" s="124" t="s">
        <v>3</v>
      </c>
    </row>
    <row r="10" spans="1:11" ht="15.95" customHeight="1" x14ac:dyDescent="0.25">
      <c r="A10" s="124" t="s">
        <v>62</v>
      </c>
      <c r="B10" s="125" t="s">
        <v>52</v>
      </c>
      <c r="C10" s="126" t="s">
        <v>1975</v>
      </c>
      <c r="D10" s="125" t="s">
        <v>1976</v>
      </c>
      <c r="E10" s="127">
        <v>4.0529999999999999</v>
      </c>
      <c r="F10" s="125" t="s">
        <v>64</v>
      </c>
      <c r="G10" s="125" t="s">
        <v>65</v>
      </c>
      <c r="H10" s="125" t="s">
        <v>66</v>
      </c>
      <c r="I10" s="123">
        <v>19219.32</v>
      </c>
      <c r="J10" s="124" t="s">
        <v>1960</v>
      </c>
      <c r="K10" s="124" t="s">
        <v>3</v>
      </c>
    </row>
    <row r="11" spans="1:11" ht="15.95" customHeight="1" x14ac:dyDescent="0.25">
      <c r="A11" s="124" t="s">
        <v>67</v>
      </c>
      <c r="B11" s="125" t="s">
        <v>52</v>
      </c>
      <c r="C11" s="126" t="s">
        <v>1975</v>
      </c>
      <c r="D11" s="125" t="s">
        <v>1977</v>
      </c>
      <c r="E11" s="127">
        <v>3.9140000000000001</v>
      </c>
      <c r="F11" s="125" t="s">
        <v>69</v>
      </c>
      <c r="G11" s="125" t="s">
        <v>70</v>
      </c>
      <c r="H11" s="125" t="s">
        <v>71</v>
      </c>
      <c r="I11" s="123">
        <v>192185.22</v>
      </c>
      <c r="J11" s="124" t="s">
        <v>1960</v>
      </c>
      <c r="K11" s="124" t="s">
        <v>3</v>
      </c>
    </row>
    <row r="12" spans="1:11" ht="15.95" customHeight="1" x14ac:dyDescent="0.25">
      <c r="A12" s="124" t="s">
        <v>72</v>
      </c>
      <c r="B12" s="125" t="s">
        <v>52</v>
      </c>
      <c r="C12" s="126" t="s">
        <v>1978</v>
      </c>
      <c r="D12" s="125" t="s">
        <v>1979</v>
      </c>
      <c r="E12" s="127">
        <v>3.6861999999999999</v>
      </c>
      <c r="F12" s="125" t="s">
        <v>75</v>
      </c>
      <c r="G12" s="125" t="s">
        <v>76</v>
      </c>
      <c r="H12" s="125" t="s">
        <v>77</v>
      </c>
      <c r="I12" s="123">
        <v>104873.12</v>
      </c>
      <c r="J12" s="124" t="s">
        <v>1960</v>
      </c>
      <c r="K12" s="124" t="s">
        <v>3</v>
      </c>
    </row>
    <row r="13" spans="1:11" ht="15.95" customHeight="1" x14ac:dyDescent="0.25">
      <c r="A13" s="124" t="s">
        <v>78</v>
      </c>
      <c r="B13" s="125" t="s">
        <v>52</v>
      </c>
      <c r="C13" s="126" t="s">
        <v>1980</v>
      </c>
      <c r="D13" s="125" t="s">
        <v>1981</v>
      </c>
      <c r="E13" s="127">
        <v>4.1726999999999999</v>
      </c>
      <c r="F13" s="125" t="s">
        <v>80</v>
      </c>
      <c r="G13" s="125" t="s">
        <v>81</v>
      </c>
      <c r="H13" s="125" t="s">
        <v>82</v>
      </c>
      <c r="I13" s="123">
        <v>29713.71</v>
      </c>
      <c r="J13" s="124" t="s">
        <v>1960</v>
      </c>
      <c r="K13" s="124" t="s">
        <v>6</v>
      </c>
    </row>
    <row r="14" spans="1:11" ht="15.95" customHeight="1" x14ac:dyDescent="0.25">
      <c r="A14" s="124" t="s">
        <v>83</v>
      </c>
      <c r="B14" s="125" t="s">
        <v>84</v>
      </c>
      <c r="C14" s="126" t="s">
        <v>1982</v>
      </c>
      <c r="D14" s="125" t="s">
        <v>1983</v>
      </c>
      <c r="E14" s="127">
        <v>3.242</v>
      </c>
      <c r="F14" s="125" t="s">
        <v>87</v>
      </c>
      <c r="G14" s="125" t="s">
        <v>88</v>
      </c>
      <c r="H14" s="125" t="s">
        <v>89</v>
      </c>
      <c r="I14" s="123">
        <v>23536.92</v>
      </c>
      <c r="J14" s="124" t="s">
        <v>1960</v>
      </c>
      <c r="K14" s="124" t="s">
        <v>3</v>
      </c>
    </row>
    <row r="15" spans="1:11" ht="15.95" customHeight="1" x14ac:dyDescent="0.25">
      <c r="A15" s="124" t="s">
        <v>94</v>
      </c>
      <c r="B15" s="125" t="s">
        <v>39</v>
      </c>
      <c r="C15" s="126" t="s">
        <v>1984</v>
      </c>
      <c r="D15" s="125" t="s">
        <v>1985</v>
      </c>
      <c r="E15" s="127">
        <v>4.2135999999999996</v>
      </c>
      <c r="F15" s="125" t="s">
        <v>95</v>
      </c>
      <c r="G15" s="125" t="s">
        <v>96</v>
      </c>
      <c r="H15" s="125" t="s">
        <v>97</v>
      </c>
      <c r="I15" s="123">
        <v>31602</v>
      </c>
      <c r="J15" s="124" t="s">
        <v>1960</v>
      </c>
      <c r="K15" s="124" t="s">
        <v>3</v>
      </c>
    </row>
    <row r="16" spans="1:11" ht="15.95" customHeight="1" x14ac:dyDescent="0.25">
      <c r="A16" s="124" t="s">
        <v>98</v>
      </c>
      <c r="B16" s="125" t="s">
        <v>99</v>
      </c>
      <c r="C16" s="125" t="s">
        <v>1986</v>
      </c>
      <c r="D16" s="125" t="s">
        <v>1987</v>
      </c>
      <c r="E16" s="127">
        <v>4.2460000000000004</v>
      </c>
      <c r="F16" s="125" t="s">
        <v>75</v>
      </c>
      <c r="G16" s="125" t="s">
        <v>100</v>
      </c>
      <c r="H16" s="125" t="s">
        <v>77</v>
      </c>
      <c r="I16" s="123">
        <v>4246</v>
      </c>
      <c r="J16" s="124" t="s">
        <v>1960</v>
      </c>
      <c r="K16" s="124" t="s">
        <v>3</v>
      </c>
    </row>
    <row r="17" spans="1:11" ht="15.95" customHeight="1" x14ac:dyDescent="0.25">
      <c r="A17" s="124" t="s">
        <v>101</v>
      </c>
      <c r="B17" s="125" t="s">
        <v>52</v>
      </c>
      <c r="C17" s="126" t="s">
        <v>1988</v>
      </c>
      <c r="D17" s="125" t="s">
        <v>1989</v>
      </c>
      <c r="E17" s="127">
        <v>4.18</v>
      </c>
      <c r="F17" s="125" t="s">
        <v>103</v>
      </c>
      <c r="G17" s="125" t="s">
        <v>104</v>
      </c>
      <c r="H17" s="125" t="s">
        <v>105</v>
      </c>
      <c r="I17" s="123">
        <v>27924.32</v>
      </c>
      <c r="J17" s="124" t="s">
        <v>1960</v>
      </c>
      <c r="K17" s="124" t="s">
        <v>3</v>
      </c>
    </row>
    <row r="18" spans="1:11" ht="15.95" customHeight="1" x14ac:dyDescent="0.25">
      <c r="A18" s="124" t="s">
        <v>106</v>
      </c>
      <c r="B18" s="125" t="s">
        <v>33</v>
      </c>
      <c r="C18" s="126" t="s">
        <v>1990</v>
      </c>
      <c r="D18" s="125" t="s">
        <v>1991</v>
      </c>
      <c r="E18" s="127">
        <v>4.4050000000000002</v>
      </c>
      <c r="F18" s="125" t="s">
        <v>107</v>
      </c>
      <c r="G18" s="125" t="s">
        <v>108</v>
      </c>
      <c r="H18" s="156">
        <v>43278</v>
      </c>
      <c r="I18" s="123">
        <v>72544.75</v>
      </c>
      <c r="J18" s="124" t="s">
        <v>1960</v>
      </c>
      <c r="K18" s="124" t="s">
        <v>3</v>
      </c>
    </row>
    <row r="19" spans="1:11" ht="15.95" customHeight="1" x14ac:dyDescent="0.25">
      <c r="A19" s="124" t="s">
        <v>109</v>
      </c>
      <c r="B19" s="125" t="s">
        <v>33</v>
      </c>
      <c r="C19" s="126" t="s">
        <v>1992</v>
      </c>
      <c r="D19" s="125" t="s">
        <v>1993</v>
      </c>
      <c r="E19" s="127">
        <v>3.4462999999999999</v>
      </c>
      <c r="F19" s="125" t="s">
        <v>69</v>
      </c>
      <c r="G19" s="125" t="s">
        <v>110</v>
      </c>
      <c r="H19" s="125" t="s">
        <v>69</v>
      </c>
      <c r="I19" s="123">
        <v>2670.81</v>
      </c>
      <c r="J19" s="124" t="s">
        <v>1960</v>
      </c>
      <c r="K19" s="124" t="s">
        <v>6</v>
      </c>
    </row>
    <row r="20" spans="1:11" ht="15.95" customHeight="1" x14ac:dyDescent="0.25">
      <c r="A20" s="124" t="s">
        <v>111</v>
      </c>
      <c r="B20" s="125" t="s">
        <v>112</v>
      </c>
      <c r="C20" s="126" t="s">
        <v>1994</v>
      </c>
      <c r="D20" s="125" t="s">
        <v>1995</v>
      </c>
      <c r="E20" s="127">
        <v>3.23</v>
      </c>
      <c r="F20" s="125" t="s">
        <v>113</v>
      </c>
      <c r="G20" s="125" t="s">
        <v>114</v>
      </c>
      <c r="H20" s="125" t="s">
        <v>115</v>
      </c>
      <c r="I20" s="123">
        <v>2177.8200000000002</v>
      </c>
      <c r="J20" s="124" t="s">
        <v>1960</v>
      </c>
      <c r="K20" s="124" t="s">
        <v>3</v>
      </c>
    </row>
    <row r="21" spans="1:11" ht="15.95" customHeight="1" x14ac:dyDescent="0.25">
      <c r="A21" s="124" t="s">
        <v>116</v>
      </c>
      <c r="B21" s="125" t="s">
        <v>33</v>
      </c>
      <c r="C21" s="126" t="s">
        <v>1969</v>
      </c>
      <c r="D21" s="125" t="s">
        <v>1996</v>
      </c>
      <c r="E21" s="127">
        <v>4.2655000000000003</v>
      </c>
      <c r="F21" s="125" t="s">
        <v>117</v>
      </c>
      <c r="G21" s="125" t="s">
        <v>118</v>
      </c>
      <c r="H21" s="125" t="s">
        <v>119</v>
      </c>
      <c r="I21" s="123">
        <v>2494.5</v>
      </c>
      <c r="J21" s="124" t="s">
        <v>1960</v>
      </c>
      <c r="K21" s="124" t="s">
        <v>6</v>
      </c>
    </row>
    <row r="22" spans="1:11" ht="15.95" customHeight="1" x14ac:dyDescent="0.25">
      <c r="A22" s="124" t="s">
        <v>120</v>
      </c>
      <c r="B22" s="125" t="s">
        <v>788</v>
      </c>
      <c r="C22" s="126" t="s">
        <v>1997</v>
      </c>
      <c r="D22" s="125" t="s">
        <v>1998</v>
      </c>
      <c r="E22" s="127">
        <v>3.0750999999999999</v>
      </c>
      <c r="F22" s="125" t="s">
        <v>121</v>
      </c>
      <c r="G22" s="125" t="s">
        <v>122</v>
      </c>
      <c r="H22" s="125" t="s">
        <v>123</v>
      </c>
      <c r="I22" s="123">
        <v>1583.67</v>
      </c>
      <c r="J22" s="124" t="s">
        <v>1960</v>
      </c>
      <c r="K22" s="124" t="s">
        <v>3</v>
      </c>
    </row>
    <row r="23" spans="1:11" ht="15.95" customHeight="1" x14ac:dyDescent="0.25">
      <c r="A23" s="124" t="s">
        <v>124</v>
      </c>
      <c r="B23" s="125" t="s">
        <v>58</v>
      </c>
      <c r="C23" s="126" t="s">
        <v>1999</v>
      </c>
      <c r="D23" s="125" t="s">
        <v>2000</v>
      </c>
      <c r="E23" s="127">
        <v>3.3559999999999999</v>
      </c>
      <c r="F23" s="125" t="s">
        <v>125</v>
      </c>
      <c r="G23" s="125" t="s">
        <v>126</v>
      </c>
      <c r="H23" s="125" t="s">
        <v>127</v>
      </c>
      <c r="I23" s="123">
        <v>115696.08</v>
      </c>
      <c r="J23" s="124" t="s">
        <v>1960</v>
      </c>
      <c r="K23" s="124" t="s">
        <v>3</v>
      </c>
    </row>
    <row r="24" spans="1:11" ht="15.95" customHeight="1" x14ac:dyDescent="0.25">
      <c r="A24" s="124" t="s">
        <v>128</v>
      </c>
      <c r="B24" s="125" t="s">
        <v>788</v>
      </c>
      <c r="C24" s="126" t="s">
        <v>2001</v>
      </c>
      <c r="D24" s="125" t="s">
        <v>2002</v>
      </c>
      <c r="E24" s="127">
        <v>4.47</v>
      </c>
      <c r="F24" s="125" t="s">
        <v>129</v>
      </c>
      <c r="G24" s="125" t="s">
        <v>130</v>
      </c>
      <c r="H24" s="125" t="s">
        <v>131</v>
      </c>
      <c r="I24" s="123">
        <v>4470</v>
      </c>
      <c r="J24" s="124" t="s">
        <v>1960</v>
      </c>
      <c r="K24" s="124" t="s">
        <v>3</v>
      </c>
    </row>
    <row r="25" spans="1:11" ht="15.95" customHeight="1" x14ac:dyDescent="0.25">
      <c r="A25" s="124" t="s">
        <v>132</v>
      </c>
      <c r="B25" s="125" t="s">
        <v>58</v>
      </c>
      <c r="C25" s="126" t="s">
        <v>2003</v>
      </c>
      <c r="D25" s="125" t="s">
        <v>2004</v>
      </c>
      <c r="E25" s="127">
        <v>3.7250000000000001</v>
      </c>
      <c r="F25" s="125" t="s">
        <v>133</v>
      </c>
      <c r="G25" s="125" t="s">
        <v>134</v>
      </c>
      <c r="H25" s="125" t="s">
        <v>135</v>
      </c>
      <c r="I25" s="123">
        <v>33647.919999999998</v>
      </c>
      <c r="J25" s="124" t="s">
        <v>1960</v>
      </c>
      <c r="K25" s="124" t="s">
        <v>3</v>
      </c>
    </row>
    <row r="26" spans="1:11" ht="15.95" customHeight="1" x14ac:dyDescent="0.25">
      <c r="A26" s="124" t="s">
        <v>136</v>
      </c>
      <c r="B26" s="125" t="s">
        <v>1270</v>
      </c>
      <c r="C26" s="126" t="s">
        <v>2005</v>
      </c>
      <c r="D26" s="125" t="s">
        <v>2006</v>
      </c>
      <c r="E26" s="127">
        <v>3.5449999999999999</v>
      </c>
      <c r="F26" s="125" t="s">
        <v>137</v>
      </c>
      <c r="G26" s="125" t="s">
        <v>138</v>
      </c>
      <c r="H26" s="125" t="s">
        <v>139</v>
      </c>
      <c r="I26" s="123">
        <v>1063.5</v>
      </c>
      <c r="J26" s="124" t="s">
        <v>1960</v>
      </c>
      <c r="K26" s="124" t="s">
        <v>6</v>
      </c>
    </row>
    <row r="27" spans="1:11" ht="15.95" customHeight="1" x14ac:dyDescent="0.25">
      <c r="A27" s="124" t="s">
        <v>140</v>
      </c>
      <c r="B27" s="125" t="s">
        <v>1270</v>
      </c>
      <c r="C27" s="126" t="s">
        <v>2007</v>
      </c>
      <c r="D27" s="125" t="s">
        <v>2008</v>
      </c>
      <c r="E27" s="127">
        <v>3.9140000000000001</v>
      </c>
      <c r="F27" s="125" t="s">
        <v>69</v>
      </c>
      <c r="G27" s="125" t="s">
        <v>141</v>
      </c>
      <c r="H27" s="125" t="s">
        <v>71</v>
      </c>
      <c r="I27" s="123">
        <v>7123.48</v>
      </c>
      <c r="J27" s="124" t="s">
        <v>1960</v>
      </c>
      <c r="K27" s="124" t="s">
        <v>6</v>
      </c>
    </row>
    <row r="28" spans="1:11" ht="15.6" customHeight="1" x14ac:dyDescent="0.25">
      <c r="A28" s="124" t="s">
        <v>154</v>
      </c>
      <c r="B28" s="125" t="s">
        <v>1270</v>
      </c>
      <c r="C28" s="126" t="s">
        <v>2003</v>
      </c>
      <c r="D28" s="125" t="s">
        <v>2009</v>
      </c>
      <c r="E28" s="127">
        <v>3.6858</v>
      </c>
      <c r="F28" s="125" t="s">
        <v>155</v>
      </c>
      <c r="G28" s="125" t="s">
        <v>156</v>
      </c>
      <c r="H28" s="125" t="s">
        <v>157</v>
      </c>
      <c r="I28" s="123">
        <v>1612.53</v>
      </c>
      <c r="J28" s="124" t="s">
        <v>1960</v>
      </c>
      <c r="K28" s="124" t="s">
        <v>6</v>
      </c>
    </row>
    <row r="29" spans="1:11" ht="15.6" customHeight="1" x14ac:dyDescent="0.25">
      <c r="A29" s="124" t="s">
        <v>158</v>
      </c>
      <c r="B29" s="125" t="s">
        <v>1270</v>
      </c>
      <c r="C29" s="126" t="s">
        <v>2010</v>
      </c>
      <c r="D29" s="125" t="s">
        <v>2011</v>
      </c>
      <c r="E29" s="127">
        <v>3.6619999999999999</v>
      </c>
      <c r="F29" s="125" t="s">
        <v>159</v>
      </c>
      <c r="G29" s="125" t="s">
        <v>160</v>
      </c>
      <c r="H29" s="125" t="s">
        <v>161</v>
      </c>
      <c r="I29" s="123">
        <v>820.28</v>
      </c>
      <c r="J29" s="124" t="s">
        <v>1960</v>
      </c>
      <c r="K29" s="124" t="s">
        <v>6</v>
      </c>
    </row>
    <row r="30" spans="1:11" ht="15.95" customHeight="1" x14ac:dyDescent="0.25">
      <c r="A30" s="124" t="s">
        <v>162</v>
      </c>
      <c r="B30" s="125" t="s">
        <v>1270</v>
      </c>
      <c r="C30" s="126" t="s">
        <v>2012</v>
      </c>
      <c r="D30" s="125" t="s">
        <v>2013</v>
      </c>
      <c r="E30" s="127">
        <v>3.6619999999999999</v>
      </c>
      <c r="F30" s="125" t="s">
        <v>159</v>
      </c>
      <c r="G30" s="125" t="s">
        <v>163</v>
      </c>
      <c r="H30" s="125" t="s">
        <v>161</v>
      </c>
      <c r="I30" s="123">
        <v>7750.62</v>
      </c>
      <c r="J30" s="124" t="s">
        <v>1960</v>
      </c>
      <c r="K30" s="124" t="s">
        <v>6</v>
      </c>
    </row>
    <row r="31" spans="1:11" ht="15.95" customHeight="1" x14ac:dyDescent="0.25">
      <c r="A31" s="124" t="s">
        <v>164</v>
      </c>
      <c r="B31" s="125" t="s">
        <v>1270</v>
      </c>
      <c r="C31" s="126" t="s">
        <v>2014</v>
      </c>
      <c r="D31" s="125" t="s">
        <v>2015</v>
      </c>
      <c r="E31" s="127">
        <v>3.75</v>
      </c>
      <c r="F31" s="125" t="s">
        <v>165</v>
      </c>
      <c r="G31" s="125" t="s">
        <v>166</v>
      </c>
      <c r="H31" s="125" t="s">
        <v>167</v>
      </c>
      <c r="I31" s="123">
        <v>2808.75</v>
      </c>
      <c r="J31" s="124" t="s">
        <v>1960</v>
      </c>
      <c r="K31" s="124" t="s">
        <v>6</v>
      </c>
    </row>
    <row r="32" spans="1:11" ht="15.95" customHeight="1" x14ac:dyDescent="0.25">
      <c r="A32" s="124" t="s">
        <v>168</v>
      </c>
      <c r="B32" s="125" t="s">
        <v>1270</v>
      </c>
      <c r="C32" s="126" t="s">
        <v>2016</v>
      </c>
      <c r="D32" s="125" t="s">
        <v>2017</v>
      </c>
      <c r="E32" s="127">
        <v>4.84</v>
      </c>
      <c r="F32" s="125" t="s">
        <v>169</v>
      </c>
      <c r="G32" s="125" t="s">
        <v>170</v>
      </c>
      <c r="H32" s="125" t="s">
        <v>171</v>
      </c>
      <c r="I32" s="123">
        <v>5498.24</v>
      </c>
      <c r="J32" s="124" t="s">
        <v>1960</v>
      </c>
      <c r="K32" s="124" t="s">
        <v>6</v>
      </c>
    </row>
    <row r="33" spans="1:11" ht="15.95" customHeight="1" x14ac:dyDescent="0.25">
      <c r="A33" s="124" t="s">
        <v>150</v>
      </c>
      <c r="B33" s="125" t="s">
        <v>1270</v>
      </c>
      <c r="C33" s="126" t="s">
        <v>2018</v>
      </c>
      <c r="D33" s="125" t="s">
        <v>2019</v>
      </c>
      <c r="E33" s="127">
        <v>4.1919000000000004</v>
      </c>
      <c r="F33" s="125" t="s">
        <v>151</v>
      </c>
      <c r="G33" s="125" t="s">
        <v>152</v>
      </c>
      <c r="H33" s="125" t="s">
        <v>153</v>
      </c>
      <c r="I33" s="123">
        <v>7377.74</v>
      </c>
      <c r="J33" s="124" t="s">
        <v>1960</v>
      </c>
      <c r="K33" s="124" t="s">
        <v>6</v>
      </c>
    </row>
    <row r="34" spans="1:11" ht="15.95" customHeight="1" x14ac:dyDescent="0.25">
      <c r="A34" s="124" t="s">
        <v>142</v>
      </c>
      <c r="B34" s="125" t="s">
        <v>1270</v>
      </c>
      <c r="C34" s="126" t="s">
        <v>2020</v>
      </c>
      <c r="D34" s="125" t="s">
        <v>2021</v>
      </c>
      <c r="E34" s="127">
        <v>3.9140000000000001</v>
      </c>
      <c r="F34" s="125" t="s">
        <v>69</v>
      </c>
      <c r="G34" s="125" t="s">
        <v>143</v>
      </c>
      <c r="H34" s="125" t="s">
        <v>71</v>
      </c>
      <c r="I34" s="123">
        <v>3914</v>
      </c>
      <c r="J34" s="124" t="s">
        <v>1960</v>
      </c>
      <c r="K34" s="124" t="s">
        <v>6</v>
      </c>
    </row>
    <row r="35" spans="1:11" ht="15.95" customHeight="1" x14ac:dyDescent="0.25">
      <c r="A35" s="124" t="s">
        <v>144</v>
      </c>
      <c r="B35" s="125" t="s">
        <v>788</v>
      </c>
      <c r="C35" s="126" t="s">
        <v>2012</v>
      </c>
      <c r="D35" s="125" t="s">
        <v>2022</v>
      </c>
      <c r="E35" s="127">
        <v>2.9550000000000001</v>
      </c>
      <c r="F35" s="125" t="s">
        <v>145</v>
      </c>
      <c r="G35" s="125" t="s">
        <v>146</v>
      </c>
      <c r="H35" s="125" t="s">
        <v>145</v>
      </c>
      <c r="I35" s="123">
        <v>8717.25</v>
      </c>
      <c r="J35" s="124" t="s">
        <v>1960</v>
      </c>
      <c r="K35" s="124" t="s">
        <v>3</v>
      </c>
    </row>
    <row r="36" spans="1:11" ht="15.95" customHeight="1" x14ac:dyDescent="0.25">
      <c r="A36" s="124" t="s">
        <v>147</v>
      </c>
      <c r="B36" s="125" t="s">
        <v>788</v>
      </c>
      <c r="C36" s="126" t="s">
        <v>2023</v>
      </c>
      <c r="D36" s="125" t="s">
        <v>2024</v>
      </c>
      <c r="E36" s="127">
        <v>3.9114</v>
      </c>
      <c r="F36" s="125" t="s">
        <v>145</v>
      </c>
      <c r="G36" s="125" t="s">
        <v>148</v>
      </c>
      <c r="H36" s="125" t="s">
        <v>149</v>
      </c>
      <c r="I36" s="123">
        <v>6649.38</v>
      </c>
      <c r="J36" s="124" t="s">
        <v>1960</v>
      </c>
      <c r="K36" s="124" t="s">
        <v>3</v>
      </c>
    </row>
    <row r="37" spans="1:11" ht="15.95" customHeight="1" x14ac:dyDescent="0.25">
      <c r="A37" s="124" t="s">
        <v>172</v>
      </c>
      <c r="B37" s="125" t="s">
        <v>1270</v>
      </c>
      <c r="C37" s="126" t="s">
        <v>2016</v>
      </c>
      <c r="D37" s="125" t="s">
        <v>2025</v>
      </c>
      <c r="E37" s="127">
        <v>4.5532000000000004</v>
      </c>
      <c r="F37" s="125" t="s">
        <v>173</v>
      </c>
      <c r="G37" s="125" t="s">
        <v>174</v>
      </c>
      <c r="H37" s="125" t="s">
        <v>48</v>
      </c>
      <c r="I37" s="123">
        <v>1821.28</v>
      </c>
      <c r="J37" s="124" t="s">
        <v>1960</v>
      </c>
      <c r="K37" s="124" t="s">
        <v>6</v>
      </c>
    </row>
    <row r="38" spans="1:11" ht="15.95" customHeight="1" x14ac:dyDescent="0.25">
      <c r="A38" s="124" t="s">
        <v>175</v>
      </c>
      <c r="B38" s="125" t="s">
        <v>1270</v>
      </c>
      <c r="C38" s="126" t="s">
        <v>2020</v>
      </c>
      <c r="D38" s="125" t="s">
        <v>2006</v>
      </c>
      <c r="E38" s="127">
        <v>3.35</v>
      </c>
      <c r="F38" s="125" t="s">
        <v>176</v>
      </c>
      <c r="G38" s="125" t="s">
        <v>177</v>
      </c>
      <c r="H38" s="125" t="s">
        <v>125</v>
      </c>
      <c r="I38" s="123">
        <v>1005</v>
      </c>
      <c r="J38" s="124" t="s">
        <v>1960</v>
      </c>
      <c r="K38" s="124" t="s">
        <v>6</v>
      </c>
    </row>
    <row r="39" spans="1:11" ht="15.95" customHeight="1" x14ac:dyDescent="0.25">
      <c r="A39" s="124" t="s">
        <v>178</v>
      </c>
      <c r="B39" s="125" t="s">
        <v>1270</v>
      </c>
      <c r="C39" s="126" t="s">
        <v>2003</v>
      </c>
      <c r="D39" s="125" t="s">
        <v>2026</v>
      </c>
      <c r="E39" s="127">
        <v>3.472</v>
      </c>
      <c r="F39" s="125" t="s">
        <v>179</v>
      </c>
      <c r="G39" s="125" t="s">
        <v>180</v>
      </c>
      <c r="H39" s="125" t="s">
        <v>137</v>
      </c>
      <c r="I39" s="123">
        <v>3674.07</v>
      </c>
      <c r="J39" s="124" t="s">
        <v>1960</v>
      </c>
      <c r="K39" s="124" t="s">
        <v>6</v>
      </c>
    </row>
    <row r="40" spans="1:11" ht="15.95" customHeight="1" x14ac:dyDescent="0.25">
      <c r="A40" s="124" t="s">
        <v>181</v>
      </c>
      <c r="B40" s="125" t="s">
        <v>1270</v>
      </c>
      <c r="C40" s="126" t="s">
        <v>2027</v>
      </c>
      <c r="D40" s="125" t="s">
        <v>2028</v>
      </c>
      <c r="E40" s="127">
        <v>3.4247000000000001</v>
      </c>
      <c r="F40" s="125" t="s">
        <v>127</v>
      </c>
      <c r="G40" s="125" t="s">
        <v>182</v>
      </c>
      <c r="H40" s="125" t="s">
        <v>183</v>
      </c>
      <c r="I40" s="123">
        <v>1838.55</v>
      </c>
      <c r="J40" s="124" t="s">
        <v>1960</v>
      </c>
      <c r="K40" s="124" t="s">
        <v>3</v>
      </c>
    </row>
    <row r="41" spans="1:11" ht="15.95" customHeight="1" x14ac:dyDescent="0.25">
      <c r="A41" s="124" t="s">
        <v>189</v>
      </c>
      <c r="B41" s="125" t="s">
        <v>58</v>
      </c>
      <c r="C41" s="126" t="s">
        <v>2018</v>
      </c>
      <c r="D41" s="125" t="s">
        <v>2029</v>
      </c>
      <c r="E41" s="127">
        <v>3.24</v>
      </c>
      <c r="F41" s="125" t="s">
        <v>190</v>
      </c>
      <c r="G41" s="125" t="s">
        <v>191</v>
      </c>
      <c r="H41" s="125" t="s">
        <v>192</v>
      </c>
      <c r="I41" s="123">
        <v>5427</v>
      </c>
      <c r="J41" s="124" t="s">
        <v>1960</v>
      </c>
      <c r="K41" s="124" t="s">
        <v>3</v>
      </c>
    </row>
    <row r="42" spans="1:11" ht="15.95" customHeight="1" x14ac:dyDescent="0.25">
      <c r="A42" s="124" t="s">
        <v>193</v>
      </c>
      <c r="B42" s="125" t="s">
        <v>58</v>
      </c>
      <c r="C42" s="126" t="s">
        <v>2027</v>
      </c>
      <c r="D42" s="125" t="s">
        <v>2030</v>
      </c>
      <c r="E42" s="127">
        <v>3.3319999999999999</v>
      </c>
      <c r="F42" s="125" t="s">
        <v>194</v>
      </c>
      <c r="G42" s="125" t="s">
        <v>195</v>
      </c>
      <c r="H42" s="125" t="s">
        <v>196</v>
      </c>
      <c r="I42" s="123">
        <v>4998</v>
      </c>
      <c r="J42" s="124" t="s">
        <v>1960</v>
      </c>
      <c r="K42" s="124" t="s">
        <v>3</v>
      </c>
    </row>
    <row r="43" spans="1:11" ht="15.95" customHeight="1" x14ac:dyDescent="0.25">
      <c r="A43" s="124" t="s">
        <v>197</v>
      </c>
      <c r="B43" s="125" t="s">
        <v>58</v>
      </c>
      <c r="C43" s="126" t="s">
        <v>2031</v>
      </c>
      <c r="D43" s="125" t="s">
        <v>2032</v>
      </c>
      <c r="E43" s="127">
        <v>3.254</v>
      </c>
      <c r="F43" s="125" t="s">
        <v>198</v>
      </c>
      <c r="G43" s="125" t="s">
        <v>199</v>
      </c>
      <c r="H43" s="125" t="s">
        <v>200</v>
      </c>
      <c r="I43" s="123">
        <v>5857.2</v>
      </c>
      <c r="J43" s="124" t="s">
        <v>1960</v>
      </c>
      <c r="K43" s="124" t="s">
        <v>3</v>
      </c>
    </row>
    <row r="44" spans="1:11" ht="15.95" customHeight="1" x14ac:dyDescent="0.25">
      <c r="A44" s="124" t="s">
        <v>201</v>
      </c>
      <c r="B44" s="125" t="s">
        <v>58</v>
      </c>
      <c r="C44" s="126" t="s">
        <v>2020</v>
      </c>
      <c r="D44" s="125" t="s">
        <v>2033</v>
      </c>
      <c r="E44" s="127">
        <v>3.25</v>
      </c>
      <c r="F44" s="125" t="s">
        <v>202</v>
      </c>
      <c r="G44" s="125">
        <v>186612317</v>
      </c>
      <c r="H44" s="125" t="s">
        <v>80</v>
      </c>
      <c r="I44" s="123">
        <v>8320.27</v>
      </c>
      <c r="J44" s="124" t="s">
        <v>1960</v>
      </c>
      <c r="K44" s="124" t="s">
        <v>3</v>
      </c>
    </row>
    <row r="45" spans="1:11" ht="15.95" customHeight="1" x14ac:dyDescent="0.25">
      <c r="A45" s="124" t="s">
        <v>201</v>
      </c>
      <c r="B45" s="125" t="s">
        <v>58</v>
      </c>
      <c r="C45" s="126" t="s">
        <v>2020</v>
      </c>
      <c r="D45" s="125" t="s">
        <v>2034</v>
      </c>
      <c r="E45" s="127">
        <v>3.85</v>
      </c>
      <c r="F45" s="125" t="s">
        <v>203</v>
      </c>
      <c r="G45" s="125">
        <v>180494027</v>
      </c>
      <c r="H45" s="125" t="s">
        <v>204</v>
      </c>
      <c r="I45" s="123">
        <v>14803.25</v>
      </c>
      <c r="J45" s="124" t="s">
        <v>1960</v>
      </c>
      <c r="K45" s="124" t="s">
        <v>3</v>
      </c>
    </row>
    <row r="46" spans="1:11" ht="15.95" customHeight="1" x14ac:dyDescent="0.25">
      <c r="A46" s="124" t="s">
        <v>201</v>
      </c>
      <c r="B46" s="125" t="s">
        <v>58</v>
      </c>
      <c r="C46" s="126" t="s">
        <v>2020</v>
      </c>
      <c r="D46" s="125" t="s">
        <v>2035</v>
      </c>
      <c r="E46" s="127">
        <v>3.4247000000000001</v>
      </c>
      <c r="F46" s="125" t="s">
        <v>127</v>
      </c>
      <c r="G46" s="125">
        <v>174956638</v>
      </c>
      <c r="H46" s="125" t="s">
        <v>183</v>
      </c>
      <c r="I46" s="123">
        <v>17945.419999999998</v>
      </c>
      <c r="J46" s="124" t="s">
        <v>1960</v>
      </c>
      <c r="K46" s="124" t="s">
        <v>3</v>
      </c>
    </row>
    <row r="47" spans="1:11" ht="15.95" customHeight="1" x14ac:dyDescent="0.25">
      <c r="A47" s="124" t="s">
        <v>201</v>
      </c>
      <c r="B47" s="125" t="s">
        <v>58</v>
      </c>
      <c r="C47" s="126" t="s">
        <v>2020</v>
      </c>
      <c r="D47" s="125" t="s">
        <v>2036</v>
      </c>
      <c r="E47" s="127">
        <v>4.0094000000000003</v>
      </c>
      <c r="F47" s="125" t="s">
        <v>202</v>
      </c>
      <c r="G47" s="125">
        <v>186612317</v>
      </c>
      <c r="H47" s="125" t="s">
        <v>80</v>
      </c>
      <c r="I47" s="123">
        <v>24994.95</v>
      </c>
      <c r="J47" s="124" t="s">
        <v>1960</v>
      </c>
      <c r="K47" s="124" t="s">
        <v>3</v>
      </c>
    </row>
    <row r="48" spans="1:11" ht="15.95" customHeight="1" x14ac:dyDescent="0.25">
      <c r="A48" s="124" t="s">
        <v>201</v>
      </c>
      <c r="B48" s="125" t="s">
        <v>58</v>
      </c>
      <c r="C48" s="126" t="s">
        <v>2020</v>
      </c>
      <c r="D48" s="125" t="s">
        <v>2037</v>
      </c>
      <c r="E48" s="127">
        <v>3.8744999999999998</v>
      </c>
      <c r="F48" s="125" t="s">
        <v>205</v>
      </c>
      <c r="G48" s="125">
        <v>194535229</v>
      </c>
      <c r="H48" s="125" t="s">
        <v>206</v>
      </c>
      <c r="I48" s="123">
        <v>24389.97</v>
      </c>
      <c r="J48" s="124" t="s">
        <v>1960</v>
      </c>
      <c r="K48" s="124" t="s">
        <v>3</v>
      </c>
    </row>
    <row r="49" spans="1:11" ht="15.95" customHeight="1" x14ac:dyDescent="0.25">
      <c r="A49" s="124" t="s">
        <v>201</v>
      </c>
      <c r="B49" s="125" t="s">
        <v>58</v>
      </c>
      <c r="C49" s="126" t="s">
        <v>2020</v>
      </c>
      <c r="D49" s="125" t="s">
        <v>2038</v>
      </c>
      <c r="E49" s="127">
        <v>3.8980000000000001</v>
      </c>
      <c r="F49" s="125" t="s">
        <v>207</v>
      </c>
      <c r="G49" s="125">
        <v>179200173</v>
      </c>
      <c r="H49" s="125" t="s">
        <v>208</v>
      </c>
      <c r="I49" s="123">
        <v>32139.01</v>
      </c>
      <c r="J49" s="124" t="s">
        <v>1960</v>
      </c>
      <c r="K49" s="124" t="s">
        <v>3</v>
      </c>
    </row>
    <row r="50" spans="1:11" ht="15.95" customHeight="1" x14ac:dyDescent="0.25">
      <c r="A50" s="124" t="s">
        <v>209</v>
      </c>
      <c r="B50" s="125" t="s">
        <v>58</v>
      </c>
      <c r="C50" s="126" t="s">
        <v>2012</v>
      </c>
      <c r="D50" s="125" t="s">
        <v>2039</v>
      </c>
      <c r="E50" s="127">
        <v>3.677</v>
      </c>
      <c r="F50" s="125" t="s">
        <v>155</v>
      </c>
      <c r="G50" s="125" t="s">
        <v>210</v>
      </c>
      <c r="H50" s="125" t="s">
        <v>157</v>
      </c>
      <c r="I50" s="123">
        <v>24406.080000000002</v>
      </c>
      <c r="J50" s="124" t="s">
        <v>1960</v>
      </c>
      <c r="K50" s="124" t="s">
        <v>3</v>
      </c>
    </row>
    <row r="51" spans="1:11" ht="15.95" customHeight="1" x14ac:dyDescent="0.25">
      <c r="A51" s="124" t="s">
        <v>209</v>
      </c>
      <c r="B51" s="125" t="s">
        <v>58</v>
      </c>
      <c r="C51" s="126" t="s">
        <v>2012</v>
      </c>
      <c r="D51" s="125" t="s">
        <v>2040</v>
      </c>
      <c r="E51" s="127">
        <v>3.4333999999999998</v>
      </c>
      <c r="F51" s="125" t="s">
        <v>127</v>
      </c>
      <c r="G51" s="125" t="s">
        <v>211</v>
      </c>
      <c r="H51" s="125" t="s">
        <v>183</v>
      </c>
      <c r="I51" s="123">
        <v>27442.82</v>
      </c>
      <c r="J51" s="124" t="s">
        <v>1960</v>
      </c>
      <c r="K51" s="124" t="s">
        <v>3</v>
      </c>
    </row>
    <row r="52" spans="1:11" ht="15.95" customHeight="1" x14ac:dyDescent="0.25">
      <c r="A52" s="124" t="s">
        <v>209</v>
      </c>
      <c r="B52" s="125" t="s">
        <v>58</v>
      </c>
      <c r="C52" s="126" t="s">
        <v>2012</v>
      </c>
      <c r="D52" s="125" t="s">
        <v>2041</v>
      </c>
      <c r="E52" s="127">
        <v>3.2480000000000002</v>
      </c>
      <c r="F52" s="125" t="s">
        <v>212</v>
      </c>
      <c r="G52" s="125" t="s">
        <v>213</v>
      </c>
      <c r="H52" s="125" t="s">
        <v>214</v>
      </c>
      <c r="I52" s="123">
        <v>40425.42</v>
      </c>
      <c r="J52" s="124" t="s">
        <v>1960</v>
      </c>
      <c r="K52" s="124" t="s">
        <v>3</v>
      </c>
    </row>
    <row r="53" spans="1:11" ht="15.95" customHeight="1" x14ac:dyDescent="0.25">
      <c r="A53" s="124" t="s">
        <v>215</v>
      </c>
      <c r="B53" s="125" t="s">
        <v>58</v>
      </c>
      <c r="C53" s="126" t="s">
        <v>2042</v>
      </c>
      <c r="D53" s="125" t="s">
        <v>2043</v>
      </c>
      <c r="E53" s="127">
        <v>5.0583999999999998</v>
      </c>
      <c r="F53" s="125" t="s">
        <v>203</v>
      </c>
      <c r="G53" s="125" t="s">
        <v>216</v>
      </c>
      <c r="H53" s="125" t="s">
        <v>204</v>
      </c>
      <c r="I53" s="123">
        <v>7171</v>
      </c>
      <c r="J53" s="124" t="s">
        <v>1960</v>
      </c>
      <c r="K53" s="124" t="s">
        <v>3</v>
      </c>
    </row>
    <row r="54" spans="1:11" ht="15.95" customHeight="1" x14ac:dyDescent="0.25">
      <c r="A54" s="124" t="s">
        <v>215</v>
      </c>
      <c r="B54" s="125" t="s">
        <v>58</v>
      </c>
      <c r="C54" s="126" t="s">
        <v>2042</v>
      </c>
      <c r="D54" s="125" t="s">
        <v>2044</v>
      </c>
      <c r="E54" s="127">
        <v>4.875</v>
      </c>
      <c r="F54" s="125" t="s">
        <v>127</v>
      </c>
      <c r="G54" s="125" t="s">
        <v>217</v>
      </c>
      <c r="H54" s="125" t="s">
        <v>183</v>
      </c>
      <c r="I54" s="123">
        <v>23302.5</v>
      </c>
      <c r="J54" s="124" t="s">
        <v>1960</v>
      </c>
      <c r="K54" s="124" t="s">
        <v>3</v>
      </c>
    </row>
    <row r="55" spans="1:11" ht="15.95" customHeight="1" x14ac:dyDescent="0.25">
      <c r="A55" s="124" t="s">
        <v>215</v>
      </c>
      <c r="B55" s="125" t="s">
        <v>58</v>
      </c>
      <c r="C55" s="126" t="s">
        <v>2042</v>
      </c>
      <c r="D55" s="125" t="s">
        <v>2045</v>
      </c>
      <c r="E55" s="127">
        <v>4.5389999999999997</v>
      </c>
      <c r="F55" s="125" t="s">
        <v>212</v>
      </c>
      <c r="G55" s="125" t="s">
        <v>218</v>
      </c>
      <c r="H55" s="125" t="s">
        <v>214</v>
      </c>
      <c r="I55" s="123">
        <v>38624.620000000003</v>
      </c>
      <c r="J55" s="124" t="s">
        <v>1960</v>
      </c>
      <c r="K55" s="124" t="s">
        <v>3</v>
      </c>
    </row>
    <row r="56" spans="1:11" ht="15.95" customHeight="1" x14ac:dyDescent="0.25">
      <c r="A56" s="124" t="s">
        <v>219</v>
      </c>
      <c r="B56" s="125" t="s">
        <v>788</v>
      </c>
      <c r="C56" s="126" t="s">
        <v>2012</v>
      </c>
      <c r="D56" s="125" t="s">
        <v>2046</v>
      </c>
      <c r="E56" s="127">
        <v>3.3698000000000001</v>
      </c>
      <c r="F56" s="125" t="s">
        <v>125</v>
      </c>
      <c r="G56" s="125" t="s">
        <v>220</v>
      </c>
      <c r="H56" s="125" t="s">
        <v>127</v>
      </c>
      <c r="I56" s="123">
        <v>8390.7999999999993</v>
      </c>
      <c r="J56" s="124" t="s">
        <v>1960</v>
      </c>
      <c r="K56" s="124" t="s">
        <v>3</v>
      </c>
    </row>
    <row r="57" spans="1:11" ht="15.6" customHeight="1" x14ac:dyDescent="0.25">
      <c r="A57" s="124" t="s">
        <v>221</v>
      </c>
      <c r="B57" s="125" t="s">
        <v>788</v>
      </c>
      <c r="C57" s="126" t="s">
        <v>2020</v>
      </c>
      <c r="D57" s="125" t="s">
        <v>2033</v>
      </c>
      <c r="E57" s="127">
        <v>3.3698000000000001</v>
      </c>
      <c r="F57" s="125" t="s">
        <v>125</v>
      </c>
      <c r="G57" s="125" t="s">
        <v>222</v>
      </c>
      <c r="H57" s="125" t="s">
        <v>127</v>
      </c>
      <c r="I57" s="123">
        <v>7582.05</v>
      </c>
      <c r="J57" s="124" t="s">
        <v>1960</v>
      </c>
      <c r="K57" s="124" t="s">
        <v>3</v>
      </c>
    </row>
    <row r="58" spans="1:11" ht="15.6" customHeight="1" x14ac:dyDescent="0.25">
      <c r="A58" s="124" t="s">
        <v>223</v>
      </c>
      <c r="B58" s="125" t="s">
        <v>788</v>
      </c>
      <c r="C58" s="126" t="s">
        <v>2020</v>
      </c>
      <c r="D58" s="125" t="s">
        <v>2033</v>
      </c>
      <c r="E58" s="127">
        <v>3.3698000000000001</v>
      </c>
      <c r="F58" s="125" t="s">
        <v>125</v>
      </c>
      <c r="G58" s="125" t="s">
        <v>224</v>
      </c>
      <c r="H58" s="125" t="s">
        <v>127</v>
      </c>
      <c r="I58" s="123">
        <v>7582.05</v>
      </c>
      <c r="J58" s="124" t="s">
        <v>1960</v>
      </c>
      <c r="K58" s="124" t="s">
        <v>3</v>
      </c>
    </row>
    <row r="59" spans="1:11" ht="15.95" customHeight="1" x14ac:dyDescent="0.25">
      <c r="A59" s="124" t="s">
        <v>225</v>
      </c>
      <c r="B59" s="125" t="s">
        <v>788</v>
      </c>
      <c r="C59" s="126" t="s">
        <v>2012</v>
      </c>
      <c r="D59" s="125" t="s">
        <v>2013</v>
      </c>
      <c r="E59" s="127">
        <v>3.6709999999999998</v>
      </c>
      <c r="F59" s="125" t="s">
        <v>161</v>
      </c>
      <c r="G59" s="125" t="s">
        <v>226</v>
      </c>
      <c r="H59" s="125" t="s">
        <v>227</v>
      </c>
      <c r="I59" s="123">
        <v>7769.67</v>
      </c>
      <c r="J59" s="124" t="s">
        <v>1960</v>
      </c>
      <c r="K59" s="124" t="s">
        <v>3</v>
      </c>
    </row>
    <row r="60" spans="1:11" ht="15.95" customHeight="1" x14ac:dyDescent="0.25">
      <c r="A60" s="124" t="s">
        <v>228</v>
      </c>
      <c r="B60" s="125" t="s">
        <v>788</v>
      </c>
      <c r="C60" s="126" t="s">
        <v>2003</v>
      </c>
      <c r="D60" s="125" t="s">
        <v>2047</v>
      </c>
      <c r="E60" s="127">
        <v>3.472</v>
      </c>
      <c r="F60" s="125" t="s">
        <v>179</v>
      </c>
      <c r="G60" s="125" t="s">
        <v>229</v>
      </c>
      <c r="H60" s="125" t="s">
        <v>137</v>
      </c>
      <c r="I60" s="123">
        <v>5121.2</v>
      </c>
      <c r="J60" s="124" t="s">
        <v>1960</v>
      </c>
      <c r="K60" s="124" t="s">
        <v>3</v>
      </c>
    </row>
    <row r="61" spans="1:11" ht="15.95" customHeight="1" x14ac:dyDescent="0.25">
      <c r="A61" s="124" t="s">
        <v>230</v>
      </c>
      <c r="B61" s="125" t="s">
        <v>788</v>
      </c>
      <c r="C61" s="126" t="s">
        <v>2027</v>
      </c>
      <c r="D61" s="125" t="s">
        <v>2048</v>
      </c>
      <c r="E61" s="127">
        <v>3.7963</v>
      </c>
      <c r="F61" s="125" t="s">
        <v>231</v>
      </c>
      <c r="G61" s="125" t="s">
        <v>232</v>
      </c>
      <c r="H61" s="125" t="s">
        <v>107</v>
      </c>
      <c r="I61" s="123">
        <v>6846.51</v>
      </c>
      <c r="J61" s="124" t="s">
        <v>1960</v>
      </c>
      <c r="K61" s="124" t="s">
        <v>3</v>
      </c>
    </row>
    <row r="62" spans="1:11" ht="15.95" customHeight="1" x14ac:dyDescent="0.25">
      <c r="A62" s="124" t="s">
        <v>233</v>
      </c>
      <c r="B62" s="125" t="s">
        <v>788</v>
      </c>
      <c r="C62" s="126" t="s">
        <v>2049</v>
      </c>
      <c r="D62" s="125" t="s">
        <v>2050</v>
      </c>
      <c r="E62" s="127">
        <v>3.8014999999999999</v>
      </c>
      <c r="F62" s="125" t="s">
        <v>234</v>
      </c>
      <c r="G62" s="125" t="s">
        <v>235</v>
      </c>
      <c r="H62" s="125" t="s">
        <v>236</v>
      </c>
      <c r="I62" s="123">
        <v>1900.75</v>
      </c>
      <c r="J62" s="124" t="s">
        <v>1960</v>
      </c>
      <c r="K62" s="124" t="s">
        <v>3</v>
      </c>
    </row>
    <row r="63" spans="1:11" ht="15.95" customHeight="1" x14ac:dyDescent="0.25">
      <c r="A63" s="124" t="s">
        <v>237</v>
      </c>
      <c r="B63" s="125" t="s">
        <v>788</v>
      </c>
      <c r="C63" s="126" t="s">
        <v>2003</v>
      </c>
      <c r="D63" s="125" t="s">
        <v>2051</v>
      </c>
      <c r="E63" s="127">
        <v>3.84</v>
      </c>
      <c r="F63" s="125" t="s">
        <v>238</v>
      </c>
      <c r="G63" s="125" t="s">
        <v>239</v>
      </c>
      <c r="H63" s="125" t="s">
        <v>240</v>
      </c>
      <c r="I63" s="123">
        <v>10195.200000000001</v>
      </c>
      <c r="J63" s="124" t="s">
        <v>1960</v>
      </c>
      <c r="K63" s="124" t="s">
        <v>3</v>
      </c>
    </row>
    <row r="64" spans="1:11" ht="15.95" customHeight="1" x14ac:dyDescent="0.25">
      <c r="A64" s="124" t="s">
        <v>241</v>
      </c>
      <c r="B64" s="125" t="s">
        <v>787</v>
      </c>
      <c r="C64" s="126" t="s">
        <v>2020</v>
      </c>
      <c r="D64" s="125" t="s">
        <v>2052</v>
      </c>
      <c r="E64" s="127">
        <v>3.6909999999999998</v>
      </c>
      <c r="F64" s="125" t="s">
        <v>97</v>
      </c>
      <c r="G64" s="125" t="s">
        <v>242</v>
      </c>
      <c r="H64" s="125" t="s">
        <v>243</v>
      </c>
      <c r="I64" s="123">
        <v>5518.04</v>
      </c>
      <c r="J64" s="124" t="s">
        <v>1960</v>
      </c>
      <c r="K64" s="124" t="s">
        <v>3</v>
      </c>
    </row>
    <row r="65" spans="1:11" ht="15.95" customHeight="1" x14ac:dyDescent="0.25">
      <c r="A65" s="124" t="s">
        <v>244</v>
      </c>
      <c r="B65" s="125" t="s">
        <v>787</v>
      </c>
      <c r="C65" s="126" t="s">
        <v>2053</v>
      </c>
      <c r="D65" s="125" t="s">
        <v>2054</v>
      </c>
      <c r="E65" s="127">
        <v>3.8235999999999999</v>
      </c>
      <c r="F65" s="125" t="s">
        <v>245</v>
      </c>
      <c r="G65" s="125" t="s">
        <v>246</v>
      </c>
      <c r="H65" s="125" t="s">
        <v>247</v>
      </c>
      <c r="I65" s="123">
        <v>5200.09</v>
      </c>
      <c r="J65" s="124" t="s">
        <v>1960</v>
      </c>
      <c r="K65" s="124" t="s">
        <v>6</v>
      </c>
    </row>
    <row r="66" spans="1:11" ht="15.95" customHeight="1" x14ac:dyDescent="0.25">
      <c r="A66" s="124" t="s">
        <v>248</v>
      </c>
      <c r="B66" s="125" t="s">
        <v>787</v>
      </c>
      <c r="C66" s="126" t="s">
        <v>2042</v>
      </c>
      <c r="D66" s="125" t="s">
        <v>2055</v>
      </c>
      <c r="E66" s="127">
        <v>3.78</v>
      </c>
      <c r="F66" s="125" t="s">
        <v>249</v>
      </c>
      <c r="G66" s="125" t="s">
        <v>250</v>
      </c>
      <c r="H66" s="125" t="s">
        <v>251</v>
      </c>
      <c r="I66" s="123">
        <v>5159.7</v>
      </c>
      <c r="J66" s="124" t="s">
        <v>1960</v>
      </c>
      <c r="K66" s="124" t="s">
        <v>6</v>
      </c>
    </row>
    <row r="67" spans="1:11" ht="15.95" customHeight="1" x14ac:dyDescent="0.25">
      <c r="A67" s="124" t="s">
        <v>252</v>
      </c>
      <c r="B67" s="125" t="s">
        <v>788</v>
      </c>
      <c r="C67" s="126" t="s">
        <v>2012</v>
      </c>
      <c r="D67" s="125" t="s">
        <v>2046</v>
      </c>
      <c r="E67" s="127">
        <v>3.254</v>
      </c>
      <c r="F67" s="125" t="s">
        <v>198</v>
      </c>
      <c r="G67" s="125" t="s">
        <v>253</v>
      </c>
      <c r="H67" s="125" t="s">
        <v>200</v>
      </c>
      <c r="I67" s="123">
        <v>8102.46</v>
      </c>
      <c r="J67" s="124" t="s">
        <v>1960</v>
      </c>
      <c r="K67" s="124" t="s">
        <v>3</v>
      </c>
    </row>
    <row r="68" spans="1:11" ht="15.95" customHeight="1" x14ac:dyDescent="0.25">
      <c r="A68" s="124" t="s">
        <v>254</v>
      </c>
      <c r="B68" s="125" t="s">
        <v>788</v>
      </c>
      <c r="C68" s="126" t="s">
        <v>2012</v>
      </c>
      <c r="D68" s="125" t="s">
        <v>2046</v>
      </c>
      <c r="E68" s="127">
        <v>3.2412000000000001</v>
      </c>
      <c r="F68" s="125" t="s">
        <v>196</v>
      </c>
      <c r="G68" s="125" t="s">
        <v>255</v>
      </c>
      <c r="H68" s="125" t="s">
        <v>256</v>
      </c>
      <c r="I68" s="123">
        <v>8070.58</v>
      </c>
      <c r="J68" s="124" t="s">
        <v>1960</v>
      </c>
      <c r="K68" s="124" t="s">
        <v>3</v>
      </c>
    </row>
    <row r="69" spans="1:11" ht="15.95" customHeight="1" x14ac:dyDescent="0.25">
      <c r="A69" s="124" t="s">
        <v>257</v>
      </c>
      <c r="B69" s="125" t="s">
        <v>788</v>
      </c>
      <c r="C69" s="126" t="s">
        <v>1973</v>
      </c>
      <c r="D69" s="125" t="s">
        <v>2056</v>
      </c>
      <c r="E69" s="127">
        <v>4.46</v>
      </c>
      <c r="F69" s="125" t="s">
        <v>258</v>
      </c>
      <c r="G69" s="125" t="s">
        <v>259</v>
      </c>
      <c r="H69" s="125" t="s">
        <v>260</v>
      </c>
      <c r="I69" s="123">
        <v>3902.5</v>
      </c>
      <c r="J69" s="124" t="s">
        <v>1960</v>
      </c>
      <c r="K69" s="124" t="s">
        <v>3</v>
      </c>
    </row>
    <row r="70" spans="1:11" ht="15.95" customHeight="1" x14ac:dyDescent="0.25">
      <c r="A70" s="124" t="s">
        <v>261</v>
      </c>
      <c r="B70" s="125" t="s">
        <v>788</v>
      </c>
      <c r="C70" s="126" t="s">
        <v>2057</v>
      </c>
      <c r="D70" s="125" t="s">
        <v>2058</v>
      </c>
      <c r="E70" s="127">
        <v>3.254</v>
      </c>
      <c r="F70" s="125" t="s">
        <v>198</v>
      </c>
      <c r="G70" s="125" t="s">
        <v>262</v>
      </c>
      <c r="H70" s="125" t="s">
        <v>200</v>
      </c>
      <c r="I70" s="123">
        <v>5694.5</v>
      </c>
      <c r="J70" s="124" t="s">
        <v>1960</v>
      </c>
      <c r="K70" s="124" t="s">
        <v>3</v>
      </c>
    </row>
    <row r="71" spans="1:11" ht="15.95" customHeight="1" x14ac:dyDescent="0.25">
      <c r="A71" s="124" t="s">
        <v>263</v>
      </c>
      <c r="B71" s="125" t="s">
        <v>788</v>
      </c>
      <c r="C71" s="126" t="s">
        <v>2020</v>
      </c>
      <c r="D71" s="125" t="s">
        <v>2052</v>
      </c>
      <c r="E71" s="127">
        <v>3.2450000000000001</v>
      </c>
      <c r="F71" s="125" t="s">
        <v>198</v>
      </c>
      <c r="G71" s="125" t="s">
        <v>264</v>
      </c>
      <c r="H71" s="125" t="s">
        <v>200</v>
      </c>
      <c r="I71" s="123">
        <v>4851.2700000000004</v>
      </c>
      <c r="J71" s="124" t="s">
        <v>1960</v>
      </c>
      <c r="K71" s="124" t="s">
        <v>3</v>
      </c>
    </row>
    <row r="72" spans="1:11" ht="15.95" customHeight="1" x14ac:dyDescent="0.25">
      <c r="A72" s="124" t="s">
        <v>265</v>
      </c>
      <c r="B72" s="125" t="s">
        <v>788</v>
      </c>
      <c r="C72" s="126" t="s">
        <v>2018</v>
      </c>
      <c r="D72" s="125" t="s">
        <v>2029</v>
      </c>
      <c r="E72" s="127">
        <v>3.254</v>
      </c>
      <c r="F72" s="125" t="s">
        <v>198</v>
      </c>
      <c r="G72" s="125" t="s">
        <v>266</v>
      </c>
      <c r="H72" s="125" t="s">
        <v>198</v>
      </c>
      <c r="I72" s="123">
        <v>5450.45</v>
      </c>
      <c r="J72" s="124" t="s">
        <v>1960</v>
      </c>
      <c r="K72" s="124" t="s">
        <v>3</v>
      </c>
    </row>
    <row r="73" spans="1:11" ht="15.95" customHeight="1" x14ac:dyDescent="0.25">
      <c r="A73" s="124" t="s">
        <v>267</v>
      </c>
      <c r="B73" s="125" t="s">
        <v>788</v>
      </c>
      <c r="C73" s="126" t="s">
        <v>2012</v>
      </c>
      <c r="D73" s="125" t="s">
        <v>2059</v>
      </c>
      <c r="E73" s="127">
        <v>3.2412000000000001</v>
      </c>
      <c r="F73" s="125" t="s">
        <v>196</v>
      </c>
      <c r="G73" s="125" t="s">
        <v>268</v>
      </c>
      <c r="H73" s="125" t="s">
        <v>256</v>
      </c>
      <c r="I73" s="123">
        <v>3140.72</v>
      </c>
      <c r="J73" s="124" t="s">
        <v>1960</v>
      </c>
      <c r="K73" s="124" t="s">
        <v>3</v>
      </c>
    </row>
    <row r="74" spans="1:11" ht="15.95" customHeight="1" x14ac:dyDescent="0.25">
      <c r="A74" s="124" t="s">
        <v>269</v>
      </c>
      <c r="B74" s="128" t="s">
        <v>58</v>
      </c>
      <c r="C74" s="126" t="s">
        <v>2005</v>
      </c>
      <c r="D74" s="125" t="s">
        <v>2060</v>
      </c>
      <c r="E74" s="127">
        <v>4.1360000000000001</v>
      </c>
      <c r="F74" s="125" t="s">
        <v>270</v>
      </c>
      <c r="G74" s="125" t="s">
        <v>271</v>
      </c>
      <c r="H74" s="125" t="s">
        <v>272</v>
      </c>
      <c r="I74" s="123">
        <v>3639.68</v>
      </c>
      <c r="J74" s="124" t="s">
        <v>1960</v>
      </c>
      <c r="K74" s="124" t="s">
        <v>3</v>
      </c>
    </row>
    <row r="75" spans="1:11" ht="15.95" customHeight="1" x14ac:dyDescent="0.25">
      <c r="A75" s="124" t="s">
        <v>276</v>
      </c>
      <c r="B75" s="125" t="s">
        <v>787</v>
      </c>
      <c r="C75" s="126" t="s">
        <v>1973</v>
      </c>
      <c r="D75" s="125" t="s">
        <v>2061</v>
      </c>
      <c r="E75" s="127">
        <v>4.5016999999999996</v>
      </c>
      <c r="F75" s="125" t="s">
        <v>277</v>
      </c>
      <c r="G75" s="125" t="s">
        <v>278</v>
      </c>
      <c r="H75" s="125" t="s">
        <v>279</v>
      </c>
      <c r="I75" s="123">
        <v>6392.41</v>
      </c>
      <c r="J75" s="124" t="s">
        <v>1960</v>
      </c>
      <c r="K75" s="124" t="s">
        <v>6</v>
      </c>
    </row>
    <row r="76" spans="1:11" ht="15.95" customHeight="1" x14ac:dyDescent="0.25">
      <c r="A76" s="124" t="s">
        <v>280</v>
      </c>
      <c r="B76" s="125" t="s">
        <v>787</v>
      </c>
      <c r="C76" s="126" t="s">
        <v>2062</v>
      </c>
      <c r="D76" s="125" t="s">
        <v>2063</v>
      </c>
      <c r="E76" s="127">
        <v>3.39</v>
      </c>
      <c r="F76" s="125" t="s">
        <v>281</v>
      </c>
      <c r="G76" s="125" t="s">
        <v>282</v>
      </c>
      <c r="H76" s="125" t="s">
        <v>283</v>
      </c>
      <c r="I76" s="123">
        <v>7610.55</v>
      </c>
      <c r="J76" s="124" t="s">
        <v>1960</v>
      </c>
      <c r="K76" s="124" t="s">
        <v>6</v>
      </c>
    </row>
    <row r="77" spans="1:11" ht="15.95" customHeight="1" x14ac:dyDescent="0.25">
      <c r="A77" s="124" t="s">
        <v>284</v>
      </c>
      <c r="B77" s="125" t="s">
        <v>788</v>
      </c>
      <c r="C77" s="126" t="s">
        <v>2012</v>
      </c>
      <c r="D77" s="125" t="s">
        <v>2013</v>
      </c>
      <c r="E77" s="127">
        <v>3.9510000000000001</v>
      </c>
      <c r="F77" s="125" t="s">
        <v>285</v>
      </c>
      <c r="G77" s="125" t="s">
        <v>286</v>
      </c>
      <c r="H77" s="125" t="s">
        <v>287</v>
      </c>
      <c r="I77" s="123">
        <v>8362.2900000000009</v>
      </c>
      <c r="J77" s="124" t="s">
        <v>1960</v>
      </c>
      <c r="K77" s="124" t="s">
        <v>3</v>
      </c>
    </row>
    <row r="78" spans="1:11" ht="15.95" customHeight="1" x14ac:dyDescent="0.25">
      <c r="A78" s="124" t="s">
        <v>288</v>
      </c>
      <c r="B78" s="125" t="s">
        <v>788</v>
      </c>
      <c r="C78" s="126" t="s">
        <v>2057</v>
      </c>
      <c r="D78" s="125" t="s">
        <v>2064</v>
      </c>
      <c r="E78" s="127">
        <v>3.9510000000000001</v>
      </c>
      <c r="F78" s="125" t="s">
        <v>285</v>
      </c>
      <c r="G78" s="125" t="s">
        <v>289</v>
      </c>
      <c r="H78" s="125" t="s">
        <v>287</v>
      </c>
      <c r="I78" s="123">
        <v>7309.35</v>
      </c>
      <c r="J78" s="124" t="s">
        <v>1960</v>
      </c>
      <c r="K78" s="124" t="s">
        <v>3</v>
      </c>
    </row>
    <row r="79" spans="1:11" ht="15.95" customHeight="1" x14ac:dyDescent="0.25">
      <c r="A79" s="124" t="s">
        <v>290</v>
      </c>
      <c r="B79" s="125" t="s">
        <v>788</v>
      </c>
      <c r="C79" s="126" t="s">
        <v>2012</v>
      </c>
      <c r="D79" s="125" t="s">
        <v>2065</v>
      </c>
      <c r="E79" s="127">
        <v>3.9510000000000001</v>
      </c>
      <c r="F79" s="125" t="s">
        <v>285</v>
      </c>
      <c r="G79" s="125" t="s">
        <v>291</v>
      </c>
      <c r="H79" s="125" t="s">
        <v>287</v>
      </c>
      <c r="I79" s="123">
        <v>8361.69</v>
      </c>
      <c r="J79" s="124" t="s">
        <v>1960</v>
      </c>
      <c r="K79" s="124" t="s">
        <v>3</v>
      </c>
    </row>
    <row r="80" spans="1:11" ht="15.95" customHeight="1" x14ac:dyDescent="0.25">
      <c r="A80" s="124" t="s">
        <v>292</v>
      </c>
      <c r="B80" s="125" t="s">
        <v>788</v>
      </c>
      <c r="C80" s="126" t="s">
        <v>1975</v>
      </c>
      <c r="D80" s="125" t="s">
        <v>2066</v>
      </c>
      <c r="E80" s="127">
        <v>4.1289999999999996</v>
      </c>
      <c r="F80" s="125" t="s">
        <v>270</v>
      </c>
      <c r="G80" s="125" t="s">
        <v>293</v>
      </c>
      <c r="H80" s="125" t="s">
        <v>272</v>
      </c>
      <c r="I80" s="123">
        <v>5574.15</v>
      </c>
      <c r="J80" s="124" t="s">
        <v>1960</v>
      </c>
      <c r="K80" s="124" t="s">
        <v>3</v>
      </c>
    </row>
    <row r="81" spans="1:11" ht="15.95" customHeight="1" x14ac:dyDescent="0.25">
      <c r="A81" s="124" t="s">
        <v>294</v>
      </c>
      <c r="B81" s="125" t="s">
        <v>788</v>
      </c>
      <c r="C81" s="126" t="s">
        <v>2042</v>
      </c>
      <c r="D81" s="125" t="s">
        <v>2067</v>
      </c>
      <c r="E81" s="127">
        <v>4.16</v>
      </c>
      <c r="F81" s="125" t="s">
        <v>295</v>
      </c>
      <c r="G81" s="125" t="s">
        <v>296</v>
      </c>
      <c r="H81" s="125" t="s">
        <v>297</v>
      </c>
      <c r="I81" s="123">
        <v>9235.2000000000007</v>
      </c>
      <c r="J81" s="124" t="s">
        <v>1960</v>
      </c>
      <c r="K81" s="124" t="s">
        <v>3</v>
      </c>
    </row>
    <row r="82" spans="1:11" ht="15.95" customHeight="1" x14ac:dyDescent="0.25">
      <c r="A82" s="124" t="s">
        <v>298</v>
      </c>
      <c r="B82" s="125" t="s">
        <v>788</v>
      </c>
      <c r="C82" s="126" t="s">
        <v>1975</v>
      </c>
      <c r="D82" s="125" t="s">
        <v>2068</v>
      </c>
      <c r="E82" s="127">
        <v>4.16</v>
      </c>
      <c r="F82" s="125" t="s">
        <v>295</v>
      </c>
      <c r="G82" s="125" t="s">
        <v>2069</v>
      </c>
      <c r="H82" s="125" t="s">
        <v>297</v>
      </c>
      <c r="I82" s="123">
        <v>2496</v>
      </c>
      <c r="J82" s="124" t="s">
        <v>1960</v>
      </c>
      <c r="K82" s="124" t="s">
        <v>3</v>
      </c>
    </row>
    <row r="83" spans="1:11" ht="15.95" customHeight="1" x14ac:dyDescent="0.25">
      <c r="A83" s="124" t="s">
        <v>316</v>
      </c>
      <c r="B83" s="125" t="s">
        <v>788</v>
      </c>
      <c r="C83" s="126" t="s">
        <v>2020</v>
      </c>
      <c r="D83" s="125" t="s">
        <v>2033</v>
      </c>
      <c r="E83" s="127">
        <v>3.7997999999999998</v>
      </c>
      <c r="F83" s="125" t="s">
        <v>186</v>
      </c>
      <c r="G83" s="125" t="s">
        <v>317</v>
      </c>
      <c r="H83" s="125" t="s">
        <v>188</v>
      </c>
      <c r="I83" s="123">
        <v>8549.5499999999993</v>
      </c>
      <c r="J83" s="124" t="s">
        <v>1960</v>
      </c>
      <c r="K83" s="124" t="s">
        <v>3</v>
      </c>
    </row>
    <row r="84" spans="1:11" ht="15.95" customHeight="1" x14ac:dyDescent="0.25">
      <c r="A84" s="124" t="s">
        <v>318</v>
      </c>
      <c r="B84" s="125" t="s">
        <v>788</v>
      </c>
      <c r="C84" s="126" t="s">
        <v>2003</v>
      </c>
      <c r="D84" s="125" t="s">
        <v>2022</v>
      </c>
      <c r="E84" s="127">
        <v>3.8043999999999998</v>
      </c>
      <c r="F84" s="125" t="s">
        <v>186</v>
      </c>
      <c r="G84" s="125" t="s">
        <v>319</v>
      </c>
      <c r="H84" s="125" t="s">
        <v>188</v>
      </c>
      <c r="I84" s="123">
        <v>11222.98</v>
      </c>
      <c r="J84" s="124" t="s">
        <v>1960</v>
      </c>
      <c r="K84" s="124" t="s">
        <v>3</v>
      </c>
    </row>
    <row r="85" spans="1:11" ht="15.95" customHeight="1" x14ac:dyDescent="0.25">
      <c r="A85" s="124" t="s">
        <v>320</v>
      </c>
      <c r="B85" s="125" t="s">
        <v>788</v>
      </c>
      <c r="C85" s="126" t="s">
        <v>2070</v>
      </c>
      <c r="D85" s="125" t="s">
        <v>2071</v>
      </c>
      <c r="E85" s="127">
        <v>4.2069000000000001</v>
      </c>
      <c r="F85" s="125" t="s">
        <v>272</v>
      </c>
      <c r="G85" s="125" t="s">
        <v>321</v>
      </c>
      <c r="H85" s="125" t="s">
        <v>297</v>
      </c>
      <c r="I85" s="123">
        <v>10517.25</v>
      </c>
      <c r="J85" s="124" t="s">
        <v>1960</v>
      </c>
      <c r="K85" s="124" t="s">
        <v>3</v>
      </c>
    </row>
    <row r="86" spans="1:11" ht="15.6" customHeight="1" x14ac:dyDescent="0.25">
      <c r="A86" s="124" t="s">
        <v>273</v>
      </c>
      <c r="B86" s="125" t="s">
        <v>787</v>
      </c>
      <c r="C86" s="126" t="s">
        <v>2072</v>
      </c>
      <c r="D86" s="125" t="s">
        <v>2073</v>
      </c>
      <c r="E86" s="127">
        <v>4.1420000000000003</v>
      </c>
      <c r="F86" s="125" t="s">
        <v>274</v>
      </c>
      <c r="G86" s="125" t="s">
        <v>275</v>
      </c>
      <c r="H86" s="125" t="s">
        <v>202</v>
      </c>
      <c r="I86" s="123">
        <v>621.29999999999995</v>
      </c>
      <c r="J86" s="124" t="s">
        <v>1960</v>
      </c>
      <c r="K86" s="124" t="s">
        <v>6</v>
      </c>
    </row>
    <row r="87" spans="1:11" ht="15.6" customHeight="1" x14ac:dyDescent="0.25">
      <c r="A87" s="124" t="s">
        <v>322</v>
      </c>
      <c r="B87" s="125" t="s">
        <v>788</v>
      </c>
      <c r="C87" s="126" t="s">
        <v>1973</v>
      </c>
      <c r="D87" s="125" t="s">
        <v>2067</v>
      </c>
      <c r="E87" s="127">
        <v>4.2069000000000001</v>
      </c>
      <c r="F87" s="125" t="s">
        <v>272</v>
      </c>
      <c r="G87" s="125" t="s">
        <v>323</v>
      </c>
      <c r="H87" s="125" t="s">
        <v>297</v>
      </c>
      <c r="I87" s="123">
        <v>9339.31</v>
      </c>
      <c r="J87" s="124" t="s">
        <v>1960</v>
      </c>
      <c r="K87" s="124" t="s">
        <v>3</v>
      </c>
    </row>
    <row r="88" spans="1:11" ht="15.95" customHeight="1" x14ac:dyDescent="0.25">
      <c r="A88" s="124" t="s">
        <v>324</v>
      </c>
      <c r="B88" s="125" t="s">
        <v>788</v>
      </c>
      <c r="C88" s="126" t="s">
        <v>2018</v>
      </c>
      <c r="D88" s="125" t="s">
        <v>2019</v>
      </c>
      <c r="E88" s="127">
        <v>3.7997999999999998</v>
      </c>
      <c r="F88" s="125" t="s">
        <v>186</v>
      </c>
      <c r="G88" s="125" t="s">
        <v>325</v>
      </c>
      <c r="H88" s="125" t="s">
        <v>188</v>
      </c>
      <c r="I88" s="123">
        <v>6687.64</v>
      </c>
      <c r="J88" s="124" t="s">
        <v>1960</v>
      </c>
      <c r="K88" s="124" t="s">
        <v>3</v>
      </c>
    </row>
    <row r="89" spans="1:11" ht="15.95" customHeight="1" x14ac:dyDescent="0.25">
      <c r="A89" s="124" t="s">
        <v>299</v>
      </c>
      <c r="B89" s="125" t="s">
        <v>788</v>
      </c>
      <c r="C89" s="126" t="s">
        <v>2012</v>
      </c>
      <c r="D89" s="125" t="s">
        <v>2051</v>
      </c>
      <c r="E89" s="127">
        <v>4.1487999999999996</v>
      </c>
      <c r="F89" s="125" t="s">
        <v>274</v>
      </c>
      <c r="G89" s="125" t="s">
        <v>300</v>
      </c>
      <c r="H89" s="125" t="s">
        <v>202</v>
      </c>
      <c r="I89" s="123">
        <v>11015.06</v>
      </c>
      <c r="J89" s="124" t="s">
        <v>1960</v>
      </c>
      <c r="K89" s="124" t="s">
        <v>3</v>
      </c>
    </row>
    <row r="90" spans="1:11" ht="15.95" customHeight="1" x14ac:dyDescent="0.25">
      <c r="A90" s="124" t="s">
        <v>301</v>
      </c>
      <c r="B90" s="125" t="s">
        <v>788</v>
      </c>
      <c r="C90" s="126" t="s">
        <v>2012</v>
      </c>
      <c r="D90" s="125" t="s">
        <v>2022</v>
      </c>
      <c r="E90" s="127">
        <v>4.1487999999999996</v>
      </c>
      <c r="F90" s="125" t="s">
        <v>274</v>
      </c>
      <c r="G90" s="125" t="s">
        <v>302</v>
      </c>
      <c r="H90" s="125" t="s">
        <v>202</v>
      </c>
      <c r="I90" s="123">
        <v>12238.96</v>
      </c>
      <c r="J90" s="124" t="s">
        <v>1960</v>
      </c>
      <c r="K90" s="124" t="s">
        <v>3</v>
      </c>
    </row>
    <row r="91" spans="1:11" ht="15.95" customHeight="1" x14ac:dyDescent="0.25">
      <c r="A91" s="124" t="s">
        <v>303</v>
      </c>
      <c r="B91" s="125" t="s">
        <v>788</v>
      </c>
      <c r="C91" s="126" t="s">
        <v>2074</v>
      </c>
      <c r="D91" s="125" t="s">
        <v>2075</v>
      </c>
      <c r="E91" s="127">
        <v>3.972</v>
      </c>
      <c r="F91" s="125" t="s">
        <v>304</v>
      </c>
      <c r="G91" s="125" t="s">
        <v>305</v>
      </c>
      <c r="H91" s="125" t="s">
        <v>306</v>
      </c>
      <c r="I91" s="123">
        <v>6461.33</v>
      </c>
      <c r="J91" s="124" t="s">
        <v>1960</v>
      </c>
      <c r="K91" s="124" t="s">
        <v>3</v>
      </c>
    </row>
    <row r="92" spans="1:11" ht="15.95" customHeight="1" x14ac:dyDescent="0.25">
      <c r="A92" s="124" t="s">
        <v>307</v>
      </c>
      <c r="B92" s="125" t="s">
        <v>788</v>
      </c>
      <c r="C92" s="126" t="s">
        <v>2076</v>
      </c>
      <c r="D92" s="125" t="s">
        <v>2077</v>
      </c>
      <c r="E92" s="127">
        <v>4.577</v>
      </c>
      <c r="F92" s="125" t="s">
        <v>304</v>
      </c>
      <c r="G92" s="125" t="s">
        <v>308</v>
      </c>
      <c r="H92" s="125" t="s">
        <v>306</v>
      </c>
      <c r="I92" s="123">
        <v>2471.58</v>
      </c>
      <c r="J92" s="124" t="s">
        <v>1960</v>
      </c>
      <c r="K92" s="124" t="s">
        <v>3</v>
      </c>
    </row>
    <row r="93" spans="1:11" ht="15.95" customHeight="1" x14ac:dyDescent="0.25">
      <c r="A93" s="124" t="s">
        <v>309</v>
      </c>
      <c r="B93" s="125" t="s">
        <v>788</v>
      </c>
      <c r="C93" s="126" t="s">
        <v>2012</v>
      </c>
      <c r="D93" s="125" t="s">
        <v>2051</v>
      </c>
      <c r="E93" s="127">
        <v>3.87</v>
      </c>
      <c r="F93" s="125" t="s">
        <v>310</v>
      </c>
      <c r="G93" s="125" t="s">
        <v>311</v>
      </c>
      <c r="H93" s="125" t="s">
        <v>312</v>
      </c>
      <c r="I93" s="123">
        <v>10274.85</v>
      </c>
      <c r="J93" s="124" t="s">
        <v>1960</v>
      </c>
      <c r="K93" s="124" t="s">
        <v>3</v>
      </c>
    </row>
    <row r="94" spans="1:11" ht="15.95" customHeight="1" x14ac:dyDescent="0.25">
      <c r="A94" s="124" t="s">
        <v>313</v>
      </c>
      <c r="B94" s="125" t="s">
        <v>788</v>
      </c>
      <c r="C94" s="126" t="s">
        <v>2016</v>
      </c>
      <c r="D94" s="125" t="s">
        <v>2078</v>
      </c>
      <c r="E94" s="127">
        <v>3.71</v>
      </c>
      <c r="F94" s="125" t="s">
        <v>314</v>
      </c>
      <c r="G94" s="125" t="s">
        <v>315</v>
      </c>
      <c r="H94" s="125" t="s">
        <v>75</v>
      </c>
      <c r="I94" s="123">
        <v>1539.65</v>
      </c>
      <c r="J94" s="124" t="s">
        <v>1960</v>
      </c>
      <c r="K94" s="124" t="s">
        <v>3</v>
      </c>
    </row>
    <row r="95" spans="1:11" ht="15.95" customHeight="1" x14ac:dyDescent="0.25">
      <c r="A95" s="124" t="s">
        <v>326</v>
      </c>
      <c r="B95" s="125" t="s">
        <v>788</v>
      </c>
      <c r="C95" s="126" t="s">
        <v>2018</v>
      </c>
      <c r="D95" s="125" t="s">
        <v>2019</v>
      </c>
      <c r="E95" s="127">
        <v>3.7048000000000001</v>
      </c>
      <c r="F95" s="125" t="s">
        <v>327</v>
      </c>
      <c r="G95" s="125" t="s">
        <v>328</v>
      </c>
      <c r="H95" s="125" t="s">
        <v>91</v>
      </c>
      <c r="I95" s="123">
        <v>6520.44</v>
      </c>
      <c r="J95" s="124" t="s">
        <v>1960</v>
      </c>
      <c r="K95" s="124" t="s">
        <v>3</v>
      </c>
    </row>
    <row r="96" spans="1:11" ht="15.95" customHeight="1" x14ac:dyDescent="0.25">
      <c r="A96" s="124" t="s">
        <v>336</v>
      </c>
      <c r="B96" s="125" t="s">
        <v>788</v>
      </c>
      <c r="C96" s="126" t="s">
        <v>1975</v>
      </c>
      <c r="D96" s="125" t="s">
        <v>2079</v>
      </c>
      <c r="E96" s="127">
        <v>3.7669000000000001</v>
      </c>
      <c r="F96" s="125" t="s">
        <v>337</v>
      </c>
      <c r="G96" s="125" t="s">
        <v>338</v>
      </c>
      <c r="H96" s="125" t="s">
        <v>339</v>
      </c>
      <c r="I96" s="123">
        <v>10170.629999999999</v>
      </c>
      <c r="J96" s="124" t="s">
        <v>1960</v>
      </c>
      <c r="K96" s="124" t="s">
        <v>3</v>
      </c>
    </row>
    <row r="97" spans="1:11" ht="15.95" customHeight="1" x14ac:dyDescent="0.25">
      <c r="A97" s="124" t="s">
        <v>329</v>
      </c>
      <c r="B97" s="125" t="s">
        <v>788</v>
      </c>
      <c r="C97" s="126" t="s">
        <v>1975</v>
      </c>
      <c r="D97" s="125" t="s">
        <v>2050</v>
      </c>
      <c r="E97" s="127">
        <v>3.7547999999999999</v>
      </c>
      <c r="F97" s="125" t="s">
        <v>330</v>
      </c>
      <c r="G97" s="125" t="s">
        <v>331</v>
      </c>
      <c r="H97" s="125" t="s">
        <v>245</v>
      </c>
      <c r="I97" s="123">
        <v>1877.4</v>
      </c>
      <c r="J97" s="124" t="s">
        <v>1960</v>
      </c>
      <c r="K97" s="124" t="s">
        <v>3</v>
      </c>
    </row>
    <row r="98" spans="1:11" ht="15.95" customHeight="1" x14ac:dyDescent="0.25">
      <c r="A98" s="124" t="s">
        <v>332</v>
      </c>
      <c r="B98" s="125" t="s">
        <v>788</v>
      </c>
      <c r="C98" s="126" t="s">
        <v>2074</v>
      </c>
      <c r="D98" s="125" t="s">
        <v>2080</v>
      </c>
      <c r="E98" s="127">
        <v>3.72</v>
      </c>
      <c r="F98" s="125" t="s">
        <v>330</v>
      </c>
      <c r="G98" s="125" t="s">
        <v>333</v>
      </c>
      <c r="H98" s="125" t="s">
        <v>245</v>
      </c>
      <c r="I98" s="123">
        <v>6696</v>
      </c>
      <c r="J98" s="124" t="s">
        <v>1960</v>
      </c>
      <c r="K98" s="124" t="s">
        <v>3</v>
      </c>
    </row>
    <row r="99" spans="1:11" ht="15.95" customHeight="1" x14ac:dyDescent="0.25">
      <c r="A99" s="124" t="s">
        <v>334</v>
      </c>
      <c r="B99" s="125" t="s">
        <v>788</v>
      </c>
      <c r="C99" s="126" t="s">
        <v>1975</v>
      </c>
      <c r="D99" s="125" t="s">
        <v>2081</v>
      </c>
      <c r="E99" s="127">
        <v>3.7547999999999999</v>
      </c>
      <c r="F99" s="125" t="s">
        <v>330</v>
      </c>
      <c r="G99" s="125" t="s">
        <v>335</v>
      </c>
      <c r="H99" s="125" t="s">
        <v>245</v>
      </c>
      <c r="I99" s="123">
        <v>4693.5</v>
      </c>
      <c r="J99" s="124" t="s">
        <v>1960</v>
      </c>
      <c r="K99" s="124" t="s">
        <v>3</v>
      </c>
    </row>
    <row r="100" spans="1:11" ht="15.95" customHeight="1" x14ac:dyDescent="0.25">
      <c r="A100" s="124" t="s">
        <v>354</v>
      </c>
      <c r="B100" s="125" t="s">
        <v>58</v>
      </c>
      <c r="C100" s="126" t="s">
        <v>2007</v>
      </c>
      <c r="D100" s="125" t="s">
        <v>2082</v>
      </c>
      <c r="E100" s="127">
        <v>3.8115000000000001</v>
      </c>
      <c r="F100" s="125" t="s">
        <v>355</v>
      </c>
      <c r="G100" s="125" t="s">
        <v>356</v>
      </c>
      <c r="H100" s="125" t="s">
        <v>133</v>
      </c>
      <c r="I100" s="123">
        <v>15398.46</v>
      </c>
      <c r="J100" s="124" t="s">
        <v>1960</v>
      </c>
      <c r="K100" s="124" t="s">
        <v>3</v>
      </c>
    </row>
    <row r="101" spans="1:11" ht="15.95" customHeight="1" x14ac:dyDescent="0.25">
      <c r="A101" s="124" t="s">
        <v>350</v>
      </c>
      <c r="B101" s="125" t="s">
        <v>58</v>
      </c>
      <c r="C101" s="126" t="s">
        <v>2083</v>
      </c>
      <c r="D101" s="125" t="s">
        <v>2084</v>
      </c>
      <c r="E101" s="127">
        <v>3.8570000000000002</v>
      </c>
      <c r="F101" s="125" t="s">
        <v>44</v>
      </c>
      <c r="G101" s="125" t="s">
        <v>351</v>
      </c>
      <c r="H101" s="125" t="s">
        <v>46</v>
      </c>
      <c r="I101" s="123">
        <v>13113.8</v>
      </c>
      <c r="J101" s="124" t="s">
        <v>1960</v>
      </c>
      <c r="K101" s="124" t="s">
        <v>3</v>
      </c>
    </row>
    <row r="102" spans="1:11" ht="15.95" customHeight="1" x14ac:dyDescent="0.25">
      <c r="A102" s="124" t="s">
        <v>352</v>
      </c>
      <c r="B102" s="125" t="s">
        <v>58</v>
      </c>
      <c r="C102" s="126" t="s">
        <v>2085</v>
      </c>
      <c r="D102" s="125" t="s">
        <v>2086</v>
      </c>
      <c r="E102" s="127">
        <v>3.8719000000000001</v>
      </c>
      <c r="F102" s="125" t="s">
        <v>44</v>
      </c>
      <c r="G102" s="125" t="s">
        <v>353</v>
      </c>
      <c r="H102" s="125" t="s">
        <v>2087</v>
      </c>
      <c r="I102" s="123">
        <v>1355.16</v>
      </c>
      <c r="J102" s="124" t="s">
        <v>1960</v>
      </c>
      <c r="K102" s="124" t="s">
        <v>3</v>
      </c>
    </row>
    <row r="103" spans="1:11" ht="15.95" customHeight="1" x14ac:dyDescent="0.25">
      <c r="A103" s="124" t="s">
        <v>405</v>
      </c>
      <c r="B103" s="125" t="s">
        <v>58</v>
      </c>
      <c r="C103" s="126" t="s">
        <v>2088</v>
      </c>
      <c r="D103" s="125" t="s">
        <v>2089</v>
      </c>
      <c r="E103" s="127">
        <v>3.8980000000000001</v>
      </c>
      <c r="F103" s="125" t="s">
        <v>200</v>
      </c>
      <c r="G103" s="125" t="s">
        <v>406</v>
      </c>
      <c r="H103" s="125" t="s">
        <v>194</v>
      </c>
      <c r="I103" s="123">
        <v>4092.9</v>
      </c>
      <c r="J103" s="124" t="s">
        <v>1960</v>
      </c>
      <c r="K103" s="124" t="s">
        <v>3</v>
      </c>
    </row>
    <row r="104" spans="1:11" ht="15.95" customHeight="1" x14ac:dyDescent="0.25">
      <c r="A104" s="124" t="s">
        <v>407</v>
      </c>
      <c r="B104" s="125" t="s">
        <v>58</v>
      </c>
      <c r="C104" s="126" t="s">
        <v>2090</v>
      </c>
      <c r="D104" s="125" t="s">
        <v>2091</v>
      </c>
      <c r="E104" s="127">
        <v>3.2360000000000002</v>
      </c>
      <c r="F104" s="125" t="s">
        <v>200</v>
      </c>
      <c r="G104" s="125" t="s">
        <v>408</v>
      </c>
      <c r="H104" s="125" t="s">
        <v>190</v>
      </c>
      <c r="I104" s="123">
        <v>5705.06</v>
      </c>
      <c r="J104" s="124" t="s">
        <v>1960</v>
      </c>
      <c r="K104" s="124" t="s">
        <v>3</v>
      </c>
    </row>
    <row r="105" spans="1:11" ht="15.95" customHeight="1" x14ac:dyDescent="0.25">
      <c r="A105" s="124" t="s">
        <v>348</v>
      </c>
      <c r="B105" s="125" t="s">
        <v>58</v>
      </c>
      <c r="C105" s="126" t="s">
        <v>2092</v>
      </c>
      <c r="D105" s="125" t="s">
        <v>2093</v>
      </c>
      <c r="E105" s="127">
        <v>3.9148999999999998</v>
      </c>
      <c r="F105" s="125" t="s">
        <v>207</v>
      </c>
      <c r="G105" s="125" t="s">
        <v>349</v>
      </c>
      <c r="H105" s="125" t="s">
        <v>208</v>
      </c>
      <c r="I105" s="123">
        <v>959.15</v>
      </c>
      <c r="J105" s="124" t="s">
        <v>1960</v>
      </c>
      <c r="K105" s="124" t="s">
        <v>3</v>
      </c>
    </row>
    <row r="106" spans="1:11" ht="15.95" customHeight="1" x14ac:dyDescent="0.25">
      <c r="A106" s="124" t="s">
        <v>427</v>
      </c>
      <c r="B106" s="125" t="s">
        <v>58</v>
      </c>
      <c r="C106" s="126" t="s">
        <v>2094</v>
      </c>
      <c r="D106" s="125" t="s">
        <v>2095</v>
      </c>
      <c r="E106" s="127">
        <v>3.9148999999999998</v>
      </c>
      <c r="F106" s="125" t="s">
        <v>207</v>
      </c>
      <c r="G106" s="125" t="s">
        <v>428</v>
      </c>
      <c r="H106" s="125" t="s">
        <v>208</v>
      </c>
      <c r="I106" s="123">
        <v>1761.7</v>
      </c>
      <c r="J106" s="124" t="s">
        <v>1960</v>
      </c>
      <c r="K106" s="124" t="s">
        <v>3</v>
      </c>
    </row>
    <row r="107" spans="1:11" ht="15.95" customHeight="1" x14ac:dyDescent="0.25">
      <c r="A107" s="124" t="s">
        <v>429</v>
      </c>
      <c r="B107" s="125" t="s">
        <v>58</v>
      </c>
      <c r="C107" s="126" t="s">
        <v>2070</v>
      </c>
      <c r="D107" s="125" t="s">
        <v>2071</v>
      </c>
      <c r="E107" s="127">
        <v>3.7524999999999999</v>
      </c>
      <c r="F107" s="125" t="s">
        <v>236</v>
      </c>
      <c r="G107" s="125" t="s">
        <v>430</v>
      </c>
      <c r="H107" s="125" t="s">
        <v>431</v>
      </c>
      <c r="I107" s="123">
        <v>9381.25</v>
      </c>
      <c r="J107" s="124" t="s">
        <v>1960</v>
      </c>
      <c r="K107" s="124" t="s">
        <v>3</v>
      </c>
    </row>
    <row r="108" spans="1:11" ht="15.95" customHeight="1" x14ac:dyDescent="0.25">
      <c r="A108" s="124" t="s">
        <v>340</v>
      </c>
      <c r="B108" s="125" t="s">
        <v>58</v>
      </c>
      <c r="C108" s="126" t="s">
        <v>2096</v>
      </c>
      <c r="D108" s="125" t="s">
        <v>2097</v>
      </c>
      <c r="E108" s="127">
        <v>3.74</v>
      </c>
      <c r="F108" s="125" t="s">
        <v>169</v>
      </c>
      <c r="G108" s="125" t="s">
        <v>341</v>
      </c>
      <c r="H108" s="125" t="s">
        <v>171</v>
      </c>
      <c r="I108" s="123">
        <v>11145.2</v>
      </c>
      <c r="J108" s="124" t="s">
        <v>1960</v>
      </c>
      <c r="K108" s="124" t="s">
        <v>3</v>
      </c>
    </row>
    <row r="109" spans="1:11" ht="15.95" customHeight="1" x14ac:dyDescent="0.25">
      <c r="A109" s="124" t="s">
        <v>577</v>
      </c>
      <c r="B109" s="125" t="s">
        <v>58</v>
      </c>
      <c r="C109" s="126" t="s">
        <v>2072</v>
      </c>
      <c r="D109" s="125" t="s">
        <v>2073</v>
      </c>
      <c r="E109" s="127">
        <v>3.7863000000000002</v>
      </c>
      <c r="F109" s="125" t="s">
        <v>358</v>
      </c>
      <c r="G109" s="125" t="s">
        <v>578</v>
      </c>
      <c r="H109" s="125" t="s">
        <v>360</v>
      </c>
      <c r="I109" s="123">
        <v>567.94000000000005</v>
      </c>
      <c r="J109" s="124" t="s">
        <v>1960</v>
      </c>
      <c r="K109" s="124" t="s">
        <v>3</v>
      </c>
    </row>
    <row r="110" spans="1:11" ht="15.95" customHeight="1" x14ac:dyDescent="0.25">
      <c r="A110" s="124" t="s">
        <v>357</v>
      </c>
      <c r="B110" s="125" t="s">
        <v>58</v>
      </c>
      <c r="C110" s="126" t="s">
        <v>2098</v>
      </c>
      <c r="D110" s="125" t="s">
        <v>2099</v>
      </c>
      <c r="E110" s="127">
        <v>3.8</v>
      </c>
      <c r="F110" s="125" t="s">
        <v>358</v>
      </c>
      <c r="G110" s="125" t="s">
        <v>359</v>
      </c>
      <c r="H110" s="125" t="s">
        <v>360</v>
      </c>
      <c r="I110" s="123">
        <v>1368</v>
      </c>
      <c r="J110" s="124" t="s">
        <v>1960</v>
      </c>
      <c r="K110" s="124" t="s">
        <v>3</v>
      </c>
    </row>
    <row r="111" spans="1:11" ht="15.95" customHeight="1" x14ac:dyDescent="0.25">
      <c r="A111" s="124" t="s">
        <v>361</v>
      </c>
      <c r="B111" s="125" t="s">
        <v>58</v>
      </c>
      <c r="C111" s="126" t="s">
        <v>2100</v>
      </c>
      <c r="D111" s="125" t="s">
        <v>2101</v>
      </c>
      <c r="E111" s="127">
        <v>3.7863000000000002</v>
      </c>
      <c r="F111" s="125" t="s">
        <v>358</v>
      </c>
      <c r="G111" s="125" t="s">
        <v>362</v>
      </c>
      <c r="H111" s="125" t="s">
        <v>360</v>
      </c>
      <c r="I111" s="123">
        <v>3782.51</v>
      </c>
      <c r="J111" s="124" t="s">
        <v>1960</v>
      </c>
      <c r="K111" s="124" t="s">
        <v>3</v>
      </c>
    </row>
    <row r="112" spans="1:11" ht="15.95" customHeight="1" x14ac:dyDescent="0.25">
      <c r="A112" s="124" t="s">
        <v>363</v>
      </c>
      <c r="B112" s="125" t="s">
        <v>58</v>
      </c>
      <c r="C112" s="126" t="s">
        <v>2012</v>
      </c>
      <c r="D112" s="125" t="s">
        <v>2102</v>
      </c>
      <c r="E112" s="127">
        <v>3.7387999999999999</v>
      </c>
      <c r="F112" s="125" t="s">
        <v>169</v>
      </c>
      <c r="G112" s="125" t="s">
        <v>364</v>
      </c>
      <c r="H112" s="125" t="s">
        <v>171</v>
      </c>
      <c r="I112" s="123">
        <v>47314.51</v>
      </c>
      <c r="J112" s="124" t="s">
        <v>1960</v>
      </c>
      <c r="K112" s="124" t="s">
        <v>3</v>
      </c>
    </row>
    <row r="113" spans="1:11" ht="15.95" customHeight="1" x14ac:dyDescent="0.25">
      <c r="A113" s="124" t="s">
        <v>365</v>
      </c>
      <c r="B113" s="125" t="s">
        <v>58</v>
      </c>
      <c r="C113" s="126" t="s">
        <v>2018</v>
      </c>
      <c r="D113" s="125" t="s">
        <v>2103</v>
      </c>
      <c r="E113" s="127">
        <v>4.0088999999999997</v>
      </c>
      <c r="F113" s="125" t="s">
        <v>121</v>
      </c>
      <c r="G113" s="125" t="s">
        <v>366</v>
      </c>
      <c r="H113" s="125" t="s">
        <v>123</v>
      </c>
      <c r="I113" s="123">
        <v>24133.57</v>
      </c>
      <c r="J113" s="124" t="s">
        <v>1960</v>
      </c>
      <c r="K113" s="124" t="s">
        <v>3</v>
      </c>
    </row>
    <row r="114" spans="1:11" ht="15.95" customHeight="1" x14ac:dyDescent="0.25">
      <c r="A114" s="124" t="s">
        <v>367</v>
      </c>
      <c r="B114" s="125" t="s">
        <v>58</v>
      </c>
      <c r="C114" s="126" t="s">
        <v>2104</v>
      </c>
      <c r="D114" s="125" t="s">
        <v>2105</v>
      </c>
      <c r="E114" s="127">
        <v>4.46</v>
      </c>
      <c r="F114" s="125" t="s">
        <v>355</v>
      </c>
      <c r="G114" s="125" t="s">
        <v>368</v>
      </c>
      <c r="H114" s="125" t="s">
        <v>133</v>
      </c>
      <c r="I114" s="123">
        <v>5708.8</v>
      </c>
      <c r="J114" s="124" t="s">
        <v>1960</v>
      </c>
      <c r="K114" s="124" t="s">
        <v>3</v>
      </c>
    </row>
    <row r="115" spans="1:11" ht="15.6" customHeight="1" x14ac:dyDescent="0.25">
      <c r="A115" s="124" t="s">
        <v>369</v>
      </c>
      <c r="B115" s="125" t="s">
        <v>58</v>
      </c>
      <c r="C115" s="126" t="s">
        <v>2074</v>
      </c>
      <c r="D115" s="125" t="s">
        <v>2106</v>
      </c>
      <c r="E115" s="127">
        <v>3.8115000000000001</v>
      </c>
      <c r="F115" s="125" t="s">
        <v>355</v>
      </c>
      <c r="G115" s="125" t="s">
        <v>370</v>
      </c>
      <c r="H115" s="125" t="s">
        <v>133</v>
      </c>
      <c r="I115" s="123">
        <v>6960.33</v>
      </c>
      <c r="J115" s="124" t="s">
        <v>1960</v>
      </c>
      <c r="K115" s="124" t="s">
        <v>3</v>
      </c>
    </row>
    <row r="116" spans="1:11" ht="15.6" customHeight="1" x14ac:dyDescent="0.25">
      <c r="A116" s="124" t="s">
        <v>371</v>
      </c>
      <c r="B116" s="125" t="s">
        <v>58</v>
      </c>
      <c r="C116" s="126" t="s">
        <v>2010</v>
      </c>
      <c r="D116" s="125" t="s">
        <v>2107</v>
      </c>
      <c r="E116" s="127">
        <v>4.0094000000000003</v>
      </c>
      <c r="F116" s="125" t="s">
        <v>121</v>
      </c>
      <c r="G116" s="125" t="s">
        <v>372</v>
      </c>
      <c r="H116" s="125" t="s">
        <v>121</v>
      </c>
      <c r="I116" s="123">
        <v>3716.71</v>
      </c>
      <c r="J116" s="124" t="s">
        <v>1960</v>
      </c>
      <c r="K116" s="124" t="s">
        <v>3</v>
      </c>
    </row>
    <row r="117" spans="1:11" ht="15.95" customHeight="1" x14ac:dyDescent="0.25">
      <c r="A117" s="124" t="s">
        <v>373</v>
      </c>
      <c r="B117" s="125" t="s">
        <v>58</v>
      </c>
      <c r="C117" s="126" t="s">
        <v>2012</v>
      </c>
      <c r="D117" s="125" t="s">
        <v>2108</v>
      </c>
      <c r="E117" s="127">
        <v>4.1429999999999998</v>
      </c>
      <c r="F117" s="125" t="s">
        <v>374</v>
      </c>
      <c r="G117" s="125" t="s">
        <v>375</v>
      </c>
      <c r="H117" s="125" t="s">
        <v>376</v>
      </c>
      <c r="I117" s="123">
        <v>35743.730000000003</v>
      </c>
      <c r="J117" s="124" t="s">
        <v>1960</v>
      </c>
      <c r="K117" s="124" t="s">
        <v>3</v>
      </c>
    </row>
    <row r="118" spans="1:11" ht="15.95" customHeight="1" x14ac:dyDescent="0.25">
      <c r="A118" s="124" t="s">
        <v>377</v>
      </c>
      <c r="B118" s="125" t="s">
        <v>58</v>
      </c>
      <c r="C118" s="126" t="s">
        <v>2109</v>
      </c>
      <c r="D118" s="125" t="s">
        <v>2110</v>
      </c>
      <c r="E118" s="127">
        <v>4.6238999999999999</v>
      </c>
      <c r="F118" s="125" t="s">
        <v>121</v>
      </c>
      <c r="G118" s="125" t="s">
        <v>378</v>
      </c>
      <c r="H118" s="125" t="s">
        <v>123</v>
      </c>
      <c r="I118" s="123">
        <v>2589.38</v>
      </c>
      <c r="J118" s="124" t="s">
        <v>1960</v>
      </c>
      <c r="K118" s="124" t="s">
        <v>3</v>
      </c>
    </row>
    <row r="119" spans="1:11" ht="15.95" customHeight="1" x14ac:dyDescent="0.25">
      <c r="A119" s="124" t="s">
        <v>379</v>
      </c>
      <c r="B119" s="125" t="s">
        <v>58</v>
      </c>
      <c r="C119" s="126" t="s">
        <v>2016</v>
      </c>
      <c r="D119" s="125" t="s">
        <v>2111</v>
      </c>
      <c r="E119" s="127">
        <v>5.3360000000000003</v>
      </c>
      <c r="F119" s="125" t="s">
        <v>270</v>
      </c>
      <c r="G119" s="125" t="s">
        <v>380</v>
      </c>
      <c r="H119" s="125" t="s">
        <v>272</v>
      </c>
      <c r="I119" s="123">
        <v>3537.76</v>
      </c>
      <c r="J119" s="124" t="s">
        <v>1960</v>
      </c>
      <c r="K119" s="124" t="s">
        <v>3</v>
      </c>
    </row>
    <row r="120" spans="1:11" ht="15.95" customHeight="1" x14ac:dyDescent="0.25">
      <c r="A120" s="124" t="s">
        <v>381</v>
      </c>
      <c r="B120" s="125" t="s">
        <v>58</v>
      </c>
      <c r="C120" s="126" t="s">
        <v>2070</v>
      </c>
      <c r="D120" s="125" t="s">
        <v>2054</v>
      </c>
      <c r="E120" s="127">
        <v>4.1289999999999996</v>
      </c>
      <c r="F120" s="125" t="s">
        <v>270</v>
      </c>
      <c r="G120" s="125" t="s">
        <v>382</v>
      </c>
      <c r="H120" s="125" t="s">
        <v>272</v>
      </c>
      <c r="I120" s="123">
        <v>5615.44</v>
      </c>
      <c r="J120" s="124" t="s">
        <v>1960</v>
      </c>
      <c r="K120" s="124" t="s">
        <v>3</v>
      </c>
    </row>
    <row r="121" spans="1:11" ht="15.95" customHeight="1" x14ac:dyDescent="0.25">
      <c r="A121" s="124" t="s">
        <v>383</v>
      </c>
      <c r="B121" s="125" t="s">
        <v>58</v>
      </c>
      <c r="C121" s="126" t="s">
        <v>2112</v>
      </c>
      <c r="D121" s="125" t="s">
        <v>2113</v>
      </c>
      <c r="E121" s="127">
        <v>4.01</v>
      </c>
      <c r="F121" s="125" t="s">
        <v>384</v>
      </c>
      <c r="G121" s="125" t="s">
        <v>385</v>
      </c>
      <c r="H121" s="125" t="s">
        <v>386</v>
      </c>
      <c r="I121" s="123">
        <v>5774.4</v>
      </c>
      <c r="J121" s="124" t="s">
        <v>1960</v>
      </c>
      <c r="K121" s="124" t="s">
        <v>3</v>
      </c>
    </row>
    <row r="122" spans="1:11" ht="15.95" customHeight="1" x14ac:dyDescent="0.25">
      <c r="A122" s="124" t="s">
        <v>387</v>
      </c>
      <c r="B122" s="125" t="s">
        <v>58</v>
      </c>
      <c r="C122" s="126" t="s">
        <v>2094</v>
      </c>
      <c r="D122" s="125" t="s">
        <v>2095</v>
      </c>
      <c r="E122" s="127">
        <v>4.0614999999999997</v>
      </c>
      <c r="F122" s="125" t="s">
        <v>384</v>
      </c>
      <c r="G122" s="125" t="s">
        <v>388</v>
      </c>
      <c r="H122" s="125" t="s">
        <v>386</v>
      </c>
      <c r="I122" s="123">
        <v>1827.67</v>
      </c>
      <c r="J122" s="124" t="s">
        <v>1960</v>
      </c>
      <c r="K122" s="124" t="s">
        <v>3</v>
      </c>
    </row>
    <row r="123" spans="1:11" ht="15.95" customHeight="1" x14ac:dyDescent="0.25">
      <c r="A123" s="124" t="s">
        <v>389</v>
      </c>
      <c r="B123" s="125" t="s">
        <v>58</v>
      </c>
      <c r="C123" s="126" t="s">
        <v>2114</v>
      </c>
      <c r="D123" s="125" t="s">
        <v>2051</v>
      </c>
      <c r="E123" s="127">
        <v>4.0039999999999996</v>
      </c>
      <c r="F123" s="125" t="s">
        <v>66</v>
      </c>
      <c r="G123" s="125" t="s">
        <v>390</v>
      </c>
      <c r="H123" s="125" t="s">
        <v>304</v>
      </c>
      <c r="I123" s="123">
        <v>10630.62</v>
      </c>
      <c r="J123" s="124" t="s">
        <v>1960</v>
      </c>
      <c r="K123" s="124" t="s">
        <v>3</v>
      </c>
    </row>
    <row r="124" spans="1:11" ht="15.95" customHeight="1" x14ac:dyDescent="0.25">
      <c r="A124" s="124" t="s">
        <v>391</v>
      </c>
      <c r="B124" s="125" t="s">
        <v>58</v>
      </c>
      <c r="C124" s="126" t="s">
        <v>2057</v>
      </c>
      <c r="D124" s="125" t="s">
        <v>2064</v>
      </c>
      <c r="E124" s="127">
        <v>4.01</v>
      </c>
      <c r="F124" s="125" t="s">
        <v>384</v>
      </c>
      <c r="G124" s="125" t="s">
        <v>392</v>
      </c>
      <c r="H124" s="125" t="s">
        <v>386</v>
      </c>
      <c r="I124" s="123">
        <v>7418.5</v>
      </c>
      <c r="J124" s="124" t="s">
        <v>1960</v>
      </c>
      <c r="K124" s="124" t="s">
        <v>3</v>
      </c>
    </row>
    <row r="125" spans="1:11" ht="15.95" customHeight="1" x14ac:dyDescent="0.25">
      <c r="A125" s="124" t="s">
        <v>393</v>
      </c>
      <c r="B125" s="125" t="s">
        <v>58</v>
      </c>
      <c r="C125" s="126" t="s">
        <v>2114</v>
      </c>
      <c r="D125" s="125" t="s">
        <v>2115</v>
      </c>
      <c r="E125" s="127">
        <v>4.0039999999999996</v>
      </c>
      <c r="F125" s="125" t="s">
        <v>66</v>
      </c>
      <c r="G125" s="125" t="s">
        <v>394</v>
      </c>
      <c r="H125" s="125" t="s">
        <v>304</v>
      </c>
      <c r="I125" s="123">
        <v>5549.54</v>
      </c>
      <c r="J125" s="124" t="s">
        <v>1960</v>
      </c>
      <c r="K125" s="124" t="s">
        <v>3</v>
      </c>
    </row>
    <row r="126" spans="1:11" ht="15.95" customHeight="1" x14ac:dyDescent="0.25">
      <c r="A126" s="124" t="s">
        <v>395</v>
      </c>
      <c r="B126" s="125" t="s">
        <v>58</v>
      </c>
      <c r="C126" s="126" t="s">
        <v>2116</v>
      </c>
      <c r="D126" s="125" t="s">
        <v>1987</v>
      </c>
      <c r="E126" s="127">
        <v>4.7398999999999996</v>
      </c>
      <c r="F126" s="125" t="s">
        <v>384</v>
      </c>
      <c r="G126" s="125" t="s">
        <v>396</v>
      </c>
      <c r="H126" s="125" t="s">
        <v>386</v>
      </c>
      <c r="I126" s="123">
        <v>4739.8999999999996</v>
      </c>
      <c r="J126" s="124" t="s">
        <v>1960</v>
      </c>
      <c r="K126" s="124" t="s">
        <v>3</v>
      </c>
    </row>
    <row r="127" spans="1:11" ht="15.95" customHeight="1" x14ac:dyDescent="0.25">
      <c r="A127" s="124" t="s">
        <v>397</v>
      </c>
      <c r="B127" s="125" t="s">
        <v>58</v>
      </c>
      <c r="C127" s="126" t="s">
        <v>2117</v>
      </c>
      <c r="D127" s="125" t="s">
        <v>2115</v>
      </c>
      <c r="E127" s="127">
        <v>3.7189999999999999</v>
      </c>
      <c r="F127" s="125" t="s">
        <v>327</v>
      </c>
      <c r="G127" s="125" t="s">
        <v>398</v>
      </c>
      <c r="H127" s="125" t="s">
        <v>91</v>
      </c>
      <c r="I127" s="123">
        <v>5154.53</v>
      </c>
      <c r="J127" s="124" t="s">
        <v>1960</v>
      </c>
      <c r="K127" s="124" t="s">
        <v>3</v>
      </c>
    </row>
    <row r="128" spans="1:11" ht="15.95" customHeight="1" x14ac:dyDescent="0.25">
      <c r="A128" s="124" t="s">
        <v>397</v>
      </c>
      <c r="B128" s="125" t="s">
        <v>58</v>
      </c>
      <c r="C128" s="126" t="s">
        <v>2117</v>
      </c>
      <c r="D128" s="125" t="s">
        <v>2118</v>
      </c>
      <c r="E128" s="127">
        <v>4.7957999999999998</v>
      </c>
      <c r="F128" s="125" t="s">
        <v>327</v>
      </c>
      <c r="G128" s="125" t="s">
        <v>399</v>
      </c>
      <c r="H128" s="125" t="s">
        <v>91</v>
      </c>
      <c r="I128" s="123">
        <v>8968.14</v>
      </c>
      <c r="J128" s="124" t="s">
        <v>1960</v>
      </c>
      <c r="K128" s="124" t="s">
        <v>3</v>
      </c>
    </row>
    <row r="129" spans="1:11" ht="15.95" customHeight="1" x14ac:dyDescent="0.25">
      <c r="A129" s="124" t="s">
        <v>400</v>
      </c>
      <c r="B129" s="125" t="s">
        <v>58</v>
      </c>
      <c r="C129" s="126" t="s">
        <v>2119</v>
      </c>
      <c r="D129" s="125" t="s">
        <v>2120</v>
      </c>
      <c r="E129" s="127">
        <v>3.6909999999999998</v>
      </c>
      <c r="F129" s="125" t="s">
        <v>95</v>
      </c>
      <c r="G129" s="125" t="s">
        <v>401</v>
      </c>
      <c r="H129" s="125" t="s">
        <v>402</v>
      </c>
      <c r="I129" s="123">
        <v>1771.68</v>
      </c>
      <c r="J129" s="124" t="s">
        <v>1960</v>
      </c>
      <c r="K129" s="124" t="s">
        <v>3</v>
      </c>
    </row>
    <row r="130" spans="1:11" ht="15.95" customHeight="1" x14ac:dyDescent="0.25">
      <c r="A130" s="124" t="s">
        <v>403</v>
      </c>
      <c r="B130" s="125" t="s">
        <v>58</v>
      </c>
      <c r="C130" s="126" t="s">
        <v>1973</v>
      </c>
      <c r="D130" s="125" t="s">
        <v>2121</v>
      </c>
      <c r="E130" s="127">
        <v>4.4000000000000004</v>
      </c>
      <c r="F130" s="125" t="s">
        <v>198</v>
      </c>
      <c r="G130" s="125" t="s">
        <v>404</v>
      </c>
      <c r="H130" s="125" t="s">
        <v>200</v>
      </c>
      <c r="I130" s="123">
        <v>12496</v>
      </c>
      <c r="J130" s="124" t="s">
        <v>1960</v>
      </c>
      <c r="K130" s="124" t="s">
        <v>3</v>
      </c>
    </row>
    <row r="131" spans="1:11" ht="15.95" customHeight="1" x14ac:dyDescent="0.25">
      <c r="A131" s="124" t="s">
        <v>412</v>
      </c>
      <c r="B131" s="125" t="s">
        <v>58</v>
      </c>
      <c r="C131" s="126" t="s">
        <v>2027</v>
      </c>
      <c r="D131" s="125" t="s">
        <v>2122</v>
      </c>
      <c r="E131" s="127">
        <v>3.61</v>
      </c>
      <c r="F131" s="125" t="s">
        <v>413</v>
      </c>
      <c r="G131" s="125" t="s">
        <v>414</v>
      </c>
      <c r="H131" s="125" t="s">
        <v>415</v>
      </c>
      <c r="I131" s="123">
        <v>6935.06</v>
      </c>
      <c r="J131" s="124" t="s">
        <v>1960</v>
      </c>
      <c r="K131" s="124" t="s">
        <v>3</v>
      </c>
    </row>
    <row r="132" spans="1:11" ht="15.95" customHeight="1" x14ac:dyDescent="0.25">
      <c r="A132" s="124" t="s">
        <v>416</v>
      </c>
      <c r="B132" s="125" t="s">
        <v>58</v>
      </c>
      <c r="C132" s="126" t="s">
        <v>2123</v>
      </c>
      <c r="D132" s="125" t="s">
        <v>2124</v>
      </c>
      <c r="E132" s="127">
        <v>4.21</v>
      </c>
      <c r="F132" s="125" t="s">
        <v>281</v>
      </c>
      <c r="G132" s="125" t="s">
        <v>417</v>
      </c>
      <c r="H132" s="125" t="s">
        <v>283</v>
      </c>
      <c r="I132" s="123">
        <v>5052</v>
      </c>
      <c r="J132" s="124" t="s">
        <v>1960</v>
      </c>
      <c r="K132" s="124" t="s">
        <v>3</v>
      </c>
    </row>
    <row r="133" spans="1:11" ht="15.95" customHeight="1" x14ac:dyDescent="0.25">
      <c r="A133" s="124" t="s">
        <v>418</v>
      </c>
      <c r="B133" s="125" t="s">
        <v>58</v>
      </c>
      <c r="C133" s="126" t="s">
        <v>2117</v>
      </c>
      <c r="D133" s="125" t="s">
        <v>2125</v>
      </c>
      <c r="E133" s="127">
        <v>4.8330000000000002</v>
      </c>
      <c r="F133" s="125" t="s">
        <v>137</v>
      </c>
      <c r="G133" s="125" t="s">
        <v>419</v>
      </c>
      <c r="H133" s="125" t="s">
        <v>139</v>
      </c>
      <c r="I133" s="123">
        <v>9037.7099999999991</v>
      </c>
      <c r="J133" s="124" t="s">
        <v>1960</v>
      </c>
      <c r="K133" s="124" t="s">
        <v>3</v>
      </c>
    </row>
    <row r="134" spans="1:11" ht="15.95" customHeight="1" x14ac:dyDescent="0.25">
      <c r="A134" s="124" t="s">
        <v>420</v>
      </c>
      <c r="B134" s="125" t="s">
        <v>58</v>
      </c>
      <c r="C134" s="126" t="s">
        <v>2126</v>
      </c>
      <c r="D134" s="125" t="s">
        <v>2008</v>
      </c>
      <c r="E134" s="127">
        <v>3.42</v>
      </c>
      <c r="F134" s="125" t="s">
        <v>421</v>
      </c>
      <c r="G134" s="125" t="s">
        <v>422</v>
      </c>
      <c r="H134" s="125" t="s">
        <v>423</v>
      </c>
      <c r="I134" s="123">
        <v>6224.4</v>
      </c>
      <c r="J134" s="124" t="s">
        <v>1960</v>
      </c>
      <c r="K134" s="124" t="s">
        <v>3</v>
      </c>
    </row>
    <row r="135" spans="1:11" ht="15.95" customHeight="1" x14ac:dyDescent="0.25">
      <c r="A135" s="124" t="s">
        <v>424</v>
      </c>
      <c r="B135" s="125" t="s">
        <v>58</v>
      </c>
      <c r="C135" s="126" t="s">
        <v>2117</v>
      </c>
      <c r="D135" s="125" t="s">
        <v>2097</v>
      </c>
      <c r="E135" s="127">
        <v>3.8719000000000001</v>
      </c>
      <c r="F135" s="125" t="s">
        <v>44</v>
      </c>
      <c r="G135" s="125" t="s">
        <v>425</v>
      </c>
      <c r="H135" s="125" t="s">
        <v>426</v>
      </c>
      <c r="I135" s="123">
        <v>11538.26</v>
      </c>
      <c r="J135" s="124" t="s">
        <v>1960</v>
      </c>
      <c r="K135" s="124" t="s">
        <v>3</v>
      </c>
    </row>
    <row r="136" spans="1:11" ht="15.95" customHeight="1" x14ac:dyDescent="0.25">
      <c r="A136" s="124" t="s">
        <v>409</v>
      </c>
      <c r="B136" s="125" t="s">
        <v>58</v>
      </c>
      <c r="C136" s="126" t="s">
        <v>2020</v>
      </c>
      <c r="D136" s="125" t="s">
        <v>2127</v>
      </c>
      <c r="E136" s="127">
        <v>3.254</v>
      </c>
      <c r="F136" s="125" t="s">
        <v>198</v>
      </c>
      <c r="G136" s="125">
        <v>167134943</v>
      </c>
      <c r="H136" s="125" t="s">
        <v>200</v>
      </c>
      <c r="I136" s="123">
        <v>12186.23</v>
      </c>
      <c r="J136" s="124" t="s">
        <v>1960</v>
      </c>
      <c r="K136" s="124" t="s">
        <v>3</v>
      </c>
    </row>
    <row r="137" spans="1:11" ht="15.95" customHeight="1" x14ac:dyDescent="0.25">
      <c r="A137" s="124" t="s">
        <v>409</v>
      </c>
      <c r="B137" s="125" t="s">
        <v>58</v>
      </c>
      <c r="C137" s="126" t="s">
        <v>2020</v>
      </c>
      <c r="D137" s="125" t="s">
        <v>2036</v>
      </c>
      <c r="E137" s="127">
        <v>3.2461000000000002</v>
      </c>
      <c r="F137" s="125" t="s">
        <v>410</v>
      </c>
      <c r="G137" s="125">
        <v>164485051</v>
      </c>
      <c r="H137" s="125" t="s">
        <v>411</v>
      </c>
      <c r="I137" s="123">
        <v>19460.36</v>
      </c>
      <c r="J137" s="124" t="s">
        <v>1960</v>
      </c>
      <c r="K137" s="124" t="s">
        <v>3</v>
      </c>
    </row>
    <row r="138" spans="1:11" ht="15.95" customHeight="1" x14ac:dyDescent="0.25">
      <c r="A138" s="124" t="s">
        <v>184</v>
      </c>
      <c r="B138" s="125" t="s">
        <v>185</v>
      </c>
      <c r="C138" s="126" t="s">
        <v>2005</v>
      </c>
      <c r="D138" s="125" t="s">
        <v>2128</v>
      </c>
      <c r="E138" s="127">
        <v>3.7997999999999998</v>
      </c>
      <c r="F138" s="125" t="s">
        <v>186</v>
      </c>
      <c r="G138" s="125" t="s">
        <v>187</v>
      </c>
      <c r="H138" s="125" t="s">
        <v>188</v>
      </c>
      <c r="I138" s="123">
        <v>7295.61</v>
      </c>
      <c r="J138" s="124" t="s">
        <v>1960</v>
      </c>
      <c r="K138" s="124" t="s">
        <v>3</v>
      </c>
    </row>
    <row r="139" spans="1:11" ht="15.95" customHeight="1" x14ac:dyDescent="0.25">
      <c r="A139" s="124" t="s">
        <v>432</v>
      </c>
      <c r="B139" s="125" t="s">
        <v>58</v>
      </c>
      <c r="C139" s="126" t="s">
        <v>1975</v>
      </c>
      <c r="D139" s="125" t="s">
        <v>2129</v>
      </c>
      <c r="E139" s="127">
        <v>3.8874</v>
      </c>
      <c r="F139" s="125" t="s">
        <v>240</v>
      </c>
      <c r="G139" s="125">
        <v>181825138</v>
      </c>
      <c r="H139" s="125" t="s">
        <v>433</v>
      </c>
      <c r="I139" s="123">
        <v>4898.12</v>
      </c>
      <c r="J139" s="124" t="s">
        <v>1960</v>
      </c>
      <c r="K139" s="124" t="s">
        <v>3</v>
      </c>
    </row>
    <row r="140" spans="1:11" ht="15.95" customHeight="1" x14ac:dyDescent="0.25">
      <c r="A140" s="124" t="s">
        <v>432</v>
      </c>
      <c r="B140" s="125" t="s">
        <v>58</v>
      </c>
      <c r="C140" s="126" t="s">
        <v>1975</v>
      </c>
      <c r="D140" s="125" t="s">
        <v>2130</v>
      </c>
      <c r="E140" s="127">
        <v>3.71</v>
      </c>
      <c r="F140" s="125" t="s">
        <v>431</v>
      </c>
      <c r="G140" s="125">
        <v>179694840</v>
      </c>
      <c r="H140" s="125" t="s">
        <v>434</v>
      </c>
      <c r="I140" s="123">
        <v>4937</v>
      </c>
      <c r="J140" s="124" t="s">
        <v>1960</v>
      </c>
      <c r="K140" s="124" t="s">
        <v>3</v>
      </c>
    </row>
    <row r="141" spans="1:11" ht="15.95" customHeight="1" x14ac:dyDescent="0.25">
      <c r="A141" s="124" t="s">
        <v>432</v>
      </c>
      <c r="B141" s="125" t="s">
        <v>58</v>
      </c>
      <c r="C141" s="126" t="s">
        <v>1975</v>
      </c>
      <c r="D141" s="125" t="s">
        <v>2131</v>
      </c>
      <c r="E141" s="127">
        <v>3.242</v>
      </c>
      <c r="F141" s="125" t="s">
        <v>87</v>
      </c>
      <c r="G141" s="125" t="s">
        <v>435</v>
      </c>
      <c r="H141" s="125" t="s">
        <v>89</v>
      </c>
      <c r="I141" s="123">
        <v>7618.7</v>
      </c>
      <c r="J141" s="124" t="s">
        <v>1960</v>
      </c>
      <c r="K141" s="124" t="s">
        <v>3</v>
      </c>
    </row>
    <row r="142" spans="1:11" ht="15.95" customHeight="1" x14ac:dyDescent="0.25">
      <c r="A142" s="124" t="s">
        <v>432</v>
      </c>
      <c r="B142" s="125" t="s">
        <v>58</v>
      </c>
      <c r="C142" s="126" t="s">
        <v>1975</v>
      </c>
      <c r="D142" s="125" t="s">
        <v>2132</v>
      </c>
      <c r="E142" s="127">
        <v>3.4247000000000001</v>
      </c>
      <c r="F142" s="125" t="s">
        <v>127</v>
      </c>
      <c r="G142" s="125">
        <v>174956620</v>
      </c>
      <c r="H142" s="125" t="s">
        <v>183</v>
      </c>
      <c r="I142" s="123">
        <v>17110.099999999999</v>
      </c>
      <c r="J142" s="124" t="s">
        <v>1960</v>
      </c>
      <c r="K142" s="124" t="s">
        <v>3</v>
      </c>
    </row>
    <row r="143" spans="1:11" ht="15.95" customHeight="1" x14ac:dyDescent="0.25">
      <c r="A143" s="124" t="s">
        <v>436</v>
      </c>
      <c r="B143" s="125" t="s">
        <v>58</v>
      </c>
      <c r="C143" s="126" t="s">
        <v>2133</v>
      </c>
      <c r="D143" s="125" t="s">
        <v>2134</v>
      </c>
      <c r="E143" s="127">
        <v>3.242</v>
      </c>
      <c r="F143" s="125" t="s">
        <v>87</v>
      </c>
      <c r="G143" s="125" t="s">
        <v>437</v>
      </c>
      <c r="H143" s="125" t="s">
        <v>89</v>
      </c>
      <c r="I143" s="123">
        <v>1507.53</v>
      </c>
      <c r="J143" s="124" t="s">
        <v>1960</v>
      </c>
      <c r="K143" s="124" t="s">
        <v>3</v>
      </c>
    </row>
    <row r="144" spans="1:11" ht="15.6" customHeight="1" x14ac:dyDescent="0.25">
      <c r="A144" s="124" t="s">
        <v>438</v>
      </c>
      <c r="B144" s="125" t="s">
        <v>58</v>
      </c>
      <c r="C144" s="126" t="s">
        <v>2112</v>
      </c>
      <c r="D144" s="125" t="s">
        <v>2135</v>
      </c>
      <c r="E144" s="127">
        <v>3.3039999999999998</v>
      </c>
      <c r="F144" s="125" t="s">
        <v>439</v>
      </c>
      <c r="G144" s="125" t="s">
        <v>440</v>
      </c>
      <c r="H144" s="125" t="s">
        <v>441</v>
      </c>
      <c r="I144" s="123">
        <v>12158.72</v>
      </c>
      <c r="J144" s="124" t="s">
        <v>1960</v>
      </c>
      <c r="K144" s="124" t="s">
        <v>3</v>
      </c>
    </row>
    <row r="145" spans="1:11" ht="15.6" customHeight="1" x14ac:dyDescent="0.25">
      <c r="A145" s="124" t="s">
        <v>442</v>
      </c>
      <c r="B145" s="125" t="s">
        <v>58</v>
      </c>
      <c r="C145" s="126" t="s">
        <v>2018</v>
      </c>
      <c r="D145" s="125" t="s">
        <v>2136</v>
      </c>
      <c r="E145" s="127">
        <v>3.3942999999999999</v>
      </c>
      <c r="F145" s="125" t="s">
        <v>281</v>
      </c>
      <c r="G145" s="125" t="s">
        <v>443</v>
      </c>
      <c r="H145" s="125" t="s">
        <v>283</v>
      </c>
      <c r="I145" s="123">
        <v>14827.99</v>
      </c>
      <c r="J145" s="124" t="s">
        <v>1960</v>
      </c>
      <c r="K145" s="124" t="s">
        <v>3</v>
      </c>
    </row>
    <row r="146" spans="1:11" ht="15.95" customHeight="1" x14ac:dyDescent="0.25">
      <c r="A146" s="124" t="s">
        <v>444</v>
      </c>
      <c r="B146" s="125" t="s">
        <v>58</v>
      </c>
      <c r="C146" s="126" t="s">
        <v>2104</v>
      </c>
      <c r="D146" s="125" t="s">
        <v>2137</v>
      </c>
      <c r="E146" s="127">
        <v>3.984</v>
      </c>
      <c r="F146" s="125" t="s">
        <v>87</v>
      </c>
      <c r="G146" s="125" t="s">
        <v>445</v>
      </c>
      <c r="H146" s="125" t="s">
        <v>89</v>
      </c>
      <c r="I146" s="123">
        <v>2748.96</v>
      </c>
      <c r="J146" s="124" t="s">
        <v>1960</v>
      </c>
      <c r="K146" s="124" t="s">
        <v>3</v>
      </c>
    </row>
    <row r="147" spans="1:11" ht="15.95" customHeight="1" x14ac:dyDescent="0.25">
      <c r="A147" s="124" t="s">
        <v>446</v>
      </c>
      <c r="B147" s="125" t="s">
        <v>58</v>
      </c>
      <c r="C147" s="126" t="s">
        <v>2027</v>
      </c>
      <c r="D147" s="125" t="s">
        <v>2138</v>
      </c>
      <c r="E147" s="127">
        <v>3.4510000000000001</v>
      </c>
      <c r="F147" s="125" t="s">
        <v>214</v>
      </c>
      <c r="G147" s="125" t="s">
        <v>447</v>
      </c>
      <c r="H147" s="125" t="s">
        <v>448</v>
      </c>
      <c r="I147" s="123">
        <v>5521.6</v>
      </c>
      <c r="J147" s="124" t="s">
        <v>1960</v>
      </c>
      <c r="K147" s="124" t="s">
        <v>3</v>
      </c>
    </row>
    <row r="148" spans="1:11" ht="15.95" customHeight="1" x14ac:dyDescent="0.25">
      <c r="A148" s="124" t="s">
        <v>449</v>
      </c>
      <c r="B148" s="125" t="s">
        <v>58</v>
      </c>
      <c r="C148" s="126" t="s">
        <v>2098</v>
      </c>
      <c r="D148" s="125" t="s">
        <v>2099</v>
      </c>
      <c r="E148" s="127">
        <v>3.242</v>
      </c>
      <c r="F148" s="125" t="s">
        <v>87</v>
      </c>
      <c r="G148" s="125" t="s">
        <v>450</v>
      </c>
      <c r="H148" s="125" t="s">
        <v>89</v>
      </c>
      <c r="I148" s="123">
        <v>1167.1199999999999</v>
      </c>
      <c r="J148" s="124" t="s">
        <v>1960</v>
      </c>
      <c r="K148" s="124" t="s">
        <v>3</v>
      </c>
    </row>
    <row r="149" spans="1:11" ht="15.95" customHeight="1" x14ac:dyDescent="0.25">
      <c r="A149" s="124" t="s">
        <v>451</v>
      </c>
      <c r="B149" s="125" t="s">
        <v>58</v>
      </c>
      <c r="C149" s="126" t="s">
        <v>2139</v>
      </c>
      <c r="D149" s="125" t="s">
        <v>2140</v>
      </c>
      <c r="E149" s="127">
        <v>3.42</v>
      </c>
      <c r="F149" s="125" t="s">
        <v>421</v>
      </c>
      <c r="G149" s="125" t="s">
        <v>452</v>
      </c>
      <c r="H149" s="125" t="s">
        <v>423</v>
      </c>
      <c r="I149" s="123">
        <v>16245</v>
      </c>
      <c r="J149" s="124" t="s">
        <v>1960</v>
      </c>
      <c r="K149" s="124" t="s">
        <v>3</v>
      </c>
    </row>
    <row r="150" spans="1:11" ht="15.95" customHeight="1" x14ac:dyDescent="0.25">
      <c r="A150" s="124" t="s">
        <v>453</v>
      </c>
      <c r="B150" s="125" t="s">
        <v>58</v>
      </c>
      <c r="C150" s="126" t="s">
        <v>2018</v>
      </c>
      <c r="D150" s="125" t="s">
        <v>2019</v>
      </c>
      <c r="E150" s="127">
        <v>3.2989999999999999</v>
      </c>
      <c r="F150" s="125" t="s">
        <v>454</v>
      </c>
      <c r="G150" s="125" t="s">
        <v>455</v>
      </c>
      <c r="H150" s="125" t="s">
        <v>456</v>
      </c>
      <c r="I150" s="123">
        <v>5806.24</v>
      </c>
      <c r="J150" s="124" t="s">
        <v>1960</v>
      </c>
      <c r="K150" s="124" t="s">
        <v>3</v>
      </c>
    </row>
    <row r="151" spans="1:11" ht="15.95" customHeight="1" x14ac:dyDescent="0.25">
      <c r="A151" s="124" t="s">
        <v>457</v>
      </c>
      <c r="B151" s="125" t="s">
        <v>58</v>
      </c>
      <c r="C151" s="126" t="s">
        <v>1980</v>
      </c>
      <c r="D151" s="125" t="s">
        <v>2141</v>
      </c>
      <c r="E151" s="127">
        <v>3.2989999999999999</v>
      </c>
      <c r="F151" s="125" t="s">
        <v>454</v>
      </c>
      <c r="G151" s="125" t="s">
        <v>458</v>
      </c>
      <c r="H151" s="125" t="s">
        <v>456</v>
      </c>
      <c r="I151" s="123">
        <v>5113.45</v>
      </c>
      <c r="J151" s="124" t="s">
        <v>1960</v>
      </c>
      <c r="K151" s="124" t="s">
        <v>3</v>
      </c>
    </row>
    <row r="152" spans="1:11" ht="15.95" customHeight="1" x14ac:dyDescent="0.25">
      <c r="A152" s="124" t="s">
        <v>459</v>
      </c>
      <c r="B152" s="125" t="s">
        <v>58</v>
      </c>
      <c r="C152" s="126" t="s">
        <v>2142</v>
      </c>
      <c r="D152" s="125" t="s">
        <v>2143</v>
      </c>
      <c r="E152" s="127">
        <v>3.2989999999999999</v>
      </c>
      <c r="F152" s="125" t="s">
        <v>454</v>
      </c>
      <c r="G152" s="125" t="s">
        <v>460</v>
      </c>
      <c r="H152" s="125" t="s">
        <v>456</v>
      </c>
      <c r="I152" s="123">
        <v>1204.1300000000001</v>
      </c>
      <c r="J152" s="124" t="s">
        <v>1960</v>
      </c>
      <c r="K152" s="124" t="s">
        <v>3</v>
      </c>
    </row>
    <row r="153" spans="1:11" ht="15.95" customHeight="1" x14ac:dyDescent="0.25">
      <c r="A153" s="124" t="s">
        <v>461</v>
      </c>
      <c r="B153" s="125" t="s">
        <v>58</v>
      </c>
      <c r="C153" s="126" t="s">
        <v>2144</v>
      </c>
      <c r="D153" s="125" t="s">
        <v>2006</v>
      </c>
      <c r="E153" s="127">
        <v>3.3079999999999998</v>
      </c>
      <c r="F153" s="125" t="s">
        <v>454</v>
      </c>
      <c r="G153" s="125" t="s">
        <v>462</v>
      </c>
      <c r="H153" s="125" t="s">
        <v>456</v>
      </c>
      <c r="I153" s="123">
        <v>992.4</v>
      </c>
      <c r="J153" s="124" t="s">
        <v>1960</v>
      </c>
      <c r="K153" s="124" t="s">
        <v>3</v>
      </c>
    </row>
    <row r="154" spans="1:11" ht="15.95" customHeight="1" x14ac:dyDescent="0.25">
      <c r="A154" s="124" t="s">
        <v>463</v>
      </c>
      <c r="B154" s="125" t="s">
        <v>99</v>
      </c>
      <c r="C154" s="125" t="s">
        <v>2145</v>
      </c>
      <c r="D154" s="125" t="s">
        <v>2146</v>
      </c>
      <c r="E154" s="127">
        <v>3.7555000000000001</v>
      </c>
      <c r="F154" s="125" t="s">
        <v>339</v>
      </c>
      <c r="G154" s="125" t="s">
        <v>464</v>
      </c>
      <c r="H154" s="125" t="s">
        <v>465</v>
      </c>
      <c r="I154" s="123">
        <v>7097.89</v>
      </c>
      <c r="J154" s="124" t="s">
        <v>1960</v>
      </c>
      <c r="K154" s="124" t="s">
        <v>3</v>
      </c>
    </row>
    <row r="155" spans="1:11" ht="15.95" customHeight="1" x14ac:dyDescent="0.25">
      <c r="A155" s="124" t="s">
        <v>468</v>
      </c>
      <c r="B155" s="125" t="s">
        <v>58</v>
      </c>
      <c r="C155" s="126" t="s">
        <v>2070</v>
      </c>
      <c r="D155" s="125" t="s">
        <v>2147</v>
      </c>
      <c r="E155" s="127">
        <v>3.3079999999999998</v>
      </c>
      <c r="F155" s="125" t="s">
        <v>454</v>
      </c>
      <c r="G155" s="125" t="s">
        <v>469</v>
      </c>
      <c r="H155" s="125" t="s">
        <v>456</v>
      </c>
      <c r="I155" s="123">
        <v>2481</v>
      </c>
      <c r="J155" s="124" t="s">
        <v>1960</v>
      </c>
      <c r="K155" s="124" t="s">
        <v>3</v>
      </c>
    </row>
    <row r="156" spans="1:11" ht="15.95" customHeight="1" x14ac:dyDescent="0.25">
      <c r="A156" s="124" t="s">
        <v>470</v>
      </c>
      <c r="B156" s="125" t="s">
        <v>58</v>
      </c>
      <c r="C156" s="126" t="s">
        <v>2012</v>
      </c>
      <c r="D156" s="125" t="s">
        <v>2148</v>
      </c>
      <c r="E156" s="127">
        <v>3.85</v>
      </c>
      <c r="F156" s="125" t="s">
        <v>203</v>
      </c>
      <c r="G156" s="125" t="s">
        <v>471</v>
      </c>
      <c r="H156" s="125" t="s">
        <v>204</v>
      </c>
      <c r="I156" s="123">
        <v>16805.25</v>
      </c>
      <c r="J156" s="124" t="s">
        <v>1960</v>
      </c>
      <c r="K156" s="124" t="s">
        <v>3</v>
      </c>
    </row>
    <row r="157" spans="1:11" ht="15.95" customHeight="1" x14ac:dyDescent="0.25">
      <c r="A157" s="124" t="s">
        <v>472</v>
      </c>
      <c r="B157" s="125" t="s">
        <v>58</v>
      </c>
      <c r="C157" s="126" t="s">
        <v>2149</v>
      </c>
      <c r="D157" s="125" t="s">
        <v>2150</v>
      </c>
      <c r="E157" s="127">
        <v>3.85</v>
      </c>
      <c r="F157" s="125" t="s">
        <v>203</v>
      </c>
      <c r="G157" s="125" t="s">
        <v>473</v>
      </c>
      <c r="H157" s="125" t="s">
        <v>204</v>
      </c>
      <c r="I157" s="123">
        <v>1439.9</v>
      </c>
      <c r="J157" s="124" t="s">
        <v>1960</v>
      </c>
      <c r="K157" s="124" t="s">
        <v>3</v>
      </c>
    </row>
    <row r="158" spans="1:11" ht="15.95" customHeight="1" x14ac:dyDescent="0.25">
      <c r="A158" s="124" t="s">
        <v>474</v>
      </c>
      <c r="B158" s="125" t="s">
        <v>475</v>
      </c>
      <c r="C158" s="126" t="s">
        <v>2020</v>
      </c>
      <c r="D158" s="125" t="s">
        <v>2151</v>
      </c>
      <c r="E158" s="127">
        <v>3.2490000000000001</v>
      </c>
      <c r="F158" s="125" t="s">
        <v>476</v>
      </c>
      <c r="G158" s="125" t="s">
        <v>477</v>
      </c>
      <c r="H158" s="125" t="s">
        <v>87</v>
      </c>
      <c r="I158" s="123">
        <v>2274.3000000000002</v>
      </c>
      <c r="J158" s="124" t="s">
        <v>1960</v>
      </c>
      <c r="K158" s="124" t="s">
        <v>6</v>
      </c>
    </row>
    <row r="159" spans="1:11" ht="15.95" customHeight="1" x14ac:dyDescent="0.25">
      <c r="A159" s="124" t="s">
        <v>342</v>
      </c>
      <c r="B159" s="125" t="s">
        <v>58</v>
      </c>
      <c r="C159" s="126" t="s">
        <v>2152</v>
      </c>
      <c r="D159" s="125" t="s">
        <v>2153</v>
      </c>
      <c r="E159" s="127">
        <v>3.6920000000000002</v>
      </c>
      <c r="F159" s="125" t="s">
        <v>77</v>
      </c>
      <c r="G159" s="125" t="s">
        <v>343</v>
      </c>
      <c r="H159" s="125" t="s">
        <v>95</v>
      </c>
      <c r="I159" s="123">
        <v>2344.42</v>
      </c>
      <c r="J159" s="124" t="s">
        <v>1960</v>
      </c>
      <c r="K159" s="124" t="s">
        <v>3</v>
      </c>
    </row>
    <row r="160" spans="1:11" ht="15.95" customHeight="1" x14ac:dyDescent="0.25">
      <c r="A160" s="124" t="s">
        <v>344</v>
      </c>
      <c r="B160" s="125" t="s">
        <v>58</v>
      </c>
      <c r="C160" s="126" t="s">
        <v>2005</v>
      </c>
      <c r="D160" s="125" t="s">
        <v>2154</v>
      </c>
      <c r="E160" s="127">
        <v>3.6979000000000002</v>
      </c>
      <c r="F160" s="125" t="s">
        <v>95</v>
      </c>
      <c r="G160" s="125" t="s">
        <v>345</v>
      </c>
      <c r="H160" s="125" t="s">
        <v>97</v>
      </c>
      <c r="I160" s="123">
        <v>14052.02</v>
      </c>
      <c r="J160" s="124" t="s">
        <v>1960</v>
      </c>
      <c r="K160" s="124" t="s">
        <v>3</v>
      </c>
    </row>
    <row r="161" spans="1:11" ht="15.95" customHeight="1" x14ac:dyDescent="0.25">
      <c r="A161" s="124" t="s">
        <v>346</v>
      </c>
      <c r="B161" s="125" t="s">
        <v>58</v>
      </c>
      <c r="C161" s="126" t="s">
        <v>2057</v>
      </c>
      <c r="D161" s="125" t="s">
        <v>2155</v>
      </c>
      <c r="E161" s="127">
        <v>3.6909999999999998</v>
      </c>
      <c r="F161" s="125" t="s">
        <v>95</v>
      </c>
      <c r="G161" s="125" t="s">
        <v>347</v>
      </c>
      <c r="H161" s="125" t="s">
        <v>97</v>
      </c>
      <c r="I161" s="123">
        <v>14579.45</v>
      </c>
      <c r="J161" s="124" t="s">
        <v>1960</v>
      </c>
      <c r="K161" s="124" t="s">
        <v>3</v>
      </c>
    </row>
    <row r="162" spans="1:11" ht="15.95" customHeight="1" x14ac:dyDescent="0.25">
      <c r="A162" s="124" t="s">
        <v>485</v>
      </c>
      <c r="B162" s="125" t="s">
        <v>58</v>
      </c>
      <c r="C162" s="126" t="s">
        <v>2018</v>
      </c>
      <c r="D162" s="125" t="s">
        <v>2019</v>
      </c>
      <c r="E162" s="127">
        <v>3.8580000000000001</v>
      </c>
      <c r="F162" s="125" t="s">
        <v>59</v>
      </c>
      <c r="G162" s="125" t="s">
        <v>486</v>
      </c>
      <c r="H162" s="125" t="s">
        <v>61</v>
      </c>
      <c r="I162" s="123">
        <v>6790.08</v>
      </c>
      <c r="J162" s="124" t="s">
        <v>1960</v>
      </c>
      <c r="K162" s="124" t="s">
        <v>3</v>
      </c>
    </row>
    <row r="163" spans="1:11" ht="15.95" customHeight="1" x14ac:dyDescent="0.25">
      <c r="A163" s="124" t="s">
        <v>487</v>
      </c>
      <c r="B163" s="125" t="s">
        <v>58</v>
      </c>
      <c r="C163" s="126" t="s">
        <v>2016</v>
      </c>
      <c r="D163" s="125" t="s">
        <v>2156</v>
      </c>
      <c r="E163" s="127">
        <v>4.9417999999999997</v>
      </c>
      <c r="F163" s="125" t="s">
        <v>59</v>
      </c>
      <c r="G163" s="125" t="s">
        <v>488</v>
      </c>
      <c r="H163" s="125" t="s">
        <v>61</v>
      </c>
      <c r="I163" s="123">
        <v>1439.05</v>
      </c>
      <c r="J163" s="124" t="s">
        <v>1960</v>
      </c>
      <c r="K163" s="124" t="s">
        <v>3</v>
      </c>
    </row>
    <row r="164" spans="1:11" ht="15.95" customHeight="1" x14ac:dyDescent="0.25">
      <c r="A164" s="124" t="s">
        <v>489</v>
      </c>
      <c r="B164" s="125" t="s">
        <v>58</v>
      </c>
      <c r="C164" s="126" t="s">
        <v>2157</v>
      </c>
      <c r="D164" s="125" t="s">
        <v>2158</v>
      </c>
      <c r="E164" s="127">
        <v>3.8580000000000001</v>
      </c>
      <c r="F164" s="125" t="s">
        <v>59</v>
      </c>
      <c r="G164" s="125" t="s">
        <v>490</v>
      </c>
      <c r="H164" s="125" t="s">
        <v>61</v>
      </c>
      <c r="I164" s="123">
        <v>227.62</v>
      </c>
      <c r="J164" s="124" t="s">
        <v>1960</v>
      </c>
      <c r="K164" s="124" t="s">
        <v>3</v>
      </c>
    </row>
    <row r="165" spans="1:11" ht="15.95" customHeight="1" x14ac:dyDescent="0.25">
      <c r="A165" s="124" t="s">
        <v>491</v>
      </c>
      <c r="B165" s="125" t="s">
        <v>58</v>
      </c>
      <c r="C165" s="126" t="s">
        <v>2159</v>
      </c>
      <c r="D165" s="125" t="s">
        <v>2160</v>
      </c>
      <c r="E165" s="127">
        <v>3.8719999999999999</v>
      </c>
      <c r="F165" s="125" t="s">
        <v>59</v>
      </c>
      <c r="G165" s="125" t="s">
        <v>492</v>
      </c>
      <c r="H165" s="125" t="s">
        <v>61</v>
      </c>
      <c r="I165" s="123">
        <v>4348.25</v>
      </c>
      <c r="J165" s="124" t="s">
        <v>1960</v>
      </c>
      <c r="K165" s="124" t="s">
        <v>3</v>
      </c>
    </row>
    <row r="166" spans="1:11" ht="15.95" customHeight="1" x14ac:dyDescent="0.25">
      <c r="A166" s="124" t="s">
        <v>478</v>
      </c>
      <c r="B166" s="125" t="s">
        <v>58</v>
      </c>
      <c r="C166" s="126" t="s">
        <v>2057</v>
      </c>
      <c r="D166" s="125" t="s">
        <v>2161</v>
      </c>
      <c r="E166" s="127">
        <v>3.8719999999999999</v>
      </c>
      <c r="F166" s="125" t="s">
        <v>59</v>
      </c>
      <c r="G166" s="125" t="s">
        <v>479</v>
      </c>
      <c r="H166" s="125" t="s">
        <v>61</v>
      </c>
      <c r="I166" s="123">
        <v>7937.6</v>
      </c>
      <c r="J166" s="124" t="s">
        <v>1960</v>
      </c>
      <c r="K166" s="124" t="s">
        <v>3</v>
      </c>
    </row>
    <row r="167" spans="1:11" ht="15.95" customHeight="1" x14ac:dyDescent="0.25">
      <c r="A167" s="124" t="s">
        <v>480</v>
      </c>
      <c r="B167" s="125" t="s">
        <v>58</v>
      </c>
      <c r="C167" s="126" t="s">
        <v>2062</v>
      </c>
      <c r="D167" s="125" t="s">
        <v>2162</v>
      </c>
      <c r="E167" s="127">
        <v>3.8719999999999999</v>
      </c>
      <c r="F167" s="125" t="s">
        <v>59</v>
      </c>
      <c r="G167" s="125" t="s">
        <v>481</v>
      </c>
      <c r="H167" s="125" t="s">
        <v>61</v>
      </c>
      <c r="I167" s="123">
        <v>3415.1</v>
      </c>
      <c r="J167" s="124" t="s">
        <v>1960</v>
      </c>
      <c r="K167" s="124" t="s">
        <v>3</v>
      </c>
    </row>
    <row r="168" spans="1:11" ht="15.95" customHeight="1" x14ac:dyDescent="0.25">
      <c r="A168" s="124" t="s">
        <v>482</v>
      </c>
      <c r="B168" s="125" t="s">
        <v>58</v>
      </c>
      <c r="C168" s="126" t="s">
        <v>2012</v>
      </c>
      <c r="D168" s="125" t="s">
        <v>2163</v>
      </c>
      <c r="E168" s="127">
        <v>3.9104999999999999</v>
      </c>
      <c r="F168" s="125" t="s">
        <v>410</v>
      </c>
      <c r="G168" s="125" t="s">
        <v>483</v>
      </c>
      <c r="H168" s="125" t="s">
        <v>484</v>
      </c>
      <c r="I168" s="123">
        <v>28839.93</v>
      </c>
      <c r="J168" s="124" t="s">
        <v>1960</v>
      </c>
      <c r="K168" s="124" t="s">
        <v>3</v>
      </c>
    </row>
    <row r="169" spans="1:11" ht="15.95" customHeight="1" x14ac:dyDescent="0.25">
      <c r="A169" s="124" t="s">
        <v>466</v>
      </c>
      <c r="B169" s="125" t="s">
        <v>58</v>
      </c>
      <c r="C169" s="126" t="s">
        <v>2090</v>
      </c>
      <c r="D169" s="125" t="s">
        <v>2164</v>
      </c>
      <c r="E169" s="127">
        <v>3.93</v>
      </c>
      <c r="F169" s="125" t="s">
        <v>206</v>
      </c>
      <c r="G169" s="125" t="s">
        <v>467</v>
      </c>
      <c r="H169" s="125" t="s">
        <v>258</v>
      </c>
      <c r="I169" s="123">
        <v>8170.47</v>
      </c>
      <c r="J169" s="124" t="s">
        <v>1960</v>
      </c>
      <c r="K169" s="124" t="s">
        <v>3</v>
      </c>
    </row>
    <row r="170" spans="1:11" ht="15.95" customHeight="1" x14ac:dyDescent="0.25">
      <c r="A170" s="124" t="s">
        <v>493</v>
      </c>
      <c r="B170" s="125" t="s">
        <v>1270</v>
      </c>
      <c r="C170" s="126" t="s">
        <v>2109</v>
      </c>
      <c r="D170" s="125" t="s">
        <v>2165</v>
      </c>
      <c r="E170" s="127">
        <v>4.3920000000000003</v>
      </c>
      <c r="F170" s="125" t="s">
        <v>494</v>
      </c>
      <c r="G170" s="125" t="s">
        <v>495</v>
      </c>
      <c r="H170" s="125" t="s">
        <v>496</v>
      </c>
      <c r="I170" s="123">
        <v>527.04</v>
      </c>
      <c r="J170" s="124" t="s">
        <v>1960</v>
      </c>
      <c r="K170" s="124" t="s">
        <v>6</v>
      </c>
    </row>
    <row r="171" spans="1:11" ht="15.95" customHeight="1" x14ac:dyDescent="0.25">
      <c r="A171" s="124" t="s">
        <v>497</v>
      </c>
      <c r="B171" s="125" t="s">
        <v>58</v>
      </c>
      <c r="C171" s="126" t="s">
        <v>2166</v>
      </c>
      <c r="D171" s="125" t="s">
        <v>2167</v>
      </c>
      <c r="E171" s="127">
        <v>3.9148999999999998</v>
      </c>
      <c r="F171" s="125" t="s">
        <v>207</v>
      </c>
      <c r="G171" s="125" t="s">
        <v>498</v>
      </c>
      <c r="H171" s="125" t="s">
        <v>208</v>
      </c>
      <c r="I171" s="123">
        <v>5483.67</v>
      </c>
      <c r="J171" s="124" t="s">
        <v>1960</v>
      </c>
      <c r="K171" s="124" t="s">
        <v>3</v>
      </c>
    </row>
    <row r="172" spans="1:11" ht="15.95" customHeight="1" x14ac:dyDescent="0.25">
      <c r="A172" s="124" t="s">
        <v>499</v>
      </c>
      <c r="B172" s="125" t="s">
        <v>788</v>
      </c>
      <c r="C172" s="126" t="s">
        <v>2057</v>
      </c>
      <c r="D172" s="125" t="s">
        <v>2058</v>
      </c>
      <c r="E172" s="127">
        <v>3.8014999999999999</v>
      </c>
      <c r="F172" s="125" t="s">
        <v>234</v>
      </c>
      <c r="G172" s="125" t="s">
        <v>500</v>
      </c>
      <c r="H172" s="125" t="s">
        <v>236</v>
      </c>
      <c r="I172" s="123">
        <v>6652.62</v>
      </c>
      <c r="J172" s="124" t="s">
        <v>1960</v>
      </c>
      <c r="K172" s="124" t="s">
        <v>3</v>
      </c>
    </row>
    <row r="173" spans="1:11" ht="15.6" customHeight="1" x14ac:dyDescent="0.25">
      <c r="A173" s="124" t="s">
        <v>501</v>
      </c>
      <c r="B173" s="125" t="s">
        <v>58</v>
      </c>
      <c r="C173" s="126" t="s">
        <v>2152</v>
      </c>
      <c r="D173" s="125" t="s">
        <v>2151</v>
      </c>
      <c r="E173" s="127">
        <v>3.9148999999999998</v>
      </c>
      <c r="F173" s="125" t="s">
        <v>207</v>
      </c>
      <c r="G173" s="125" t="s">
        <v>502</v>
      </c>
      <c r="H173" s="125" t="s">
        <v>208</v>
      </c>
      <c r="I173" s="123">
        <v>2740.43</v>
      </c>
      <c r="J173" s="124" t="s">
        <v>1960</v>
      </c>
      <c r="K173" s="124" t="s">
        <v>3</v>
      </c>
    </row>
    <row r="174" spans="1:11" ht="15.6" customHeight="1" x14ac:dyDescent="0.25">
      <c r="A174" s="124" t="s">
        <v>503</v>
      </c>
      <c r="B174" s="125" t="s">
        <v>58</v>
      </c>
      <c r="C174" s="126" t="s">
        <v>2168</v>
      </c>
      <c r="D174" s="125" t="s">
        <v>2124</v>
      </c>
      <c r="E174" s="127">
        <v>4.6482999999999999</v>
      </c>
      <c r="F174" s="125" t="s">
        <v>207</v>
      </c>
      <c r="G174" s="125" t="s">
        <v>504</v>
      </c>
      <c r="H174" s="125" t="s">
        <v>208</v>
      </c>
      <c r="I174" s="123">
        <v>5577.96</v>
      </c>
      <c r="J174" s="124" t="s">
        <v>1960</v>
      </c>
      <c r="K174" s="124" t="s">
        <v>3</v>
      </c>
    </row>
    <row r="175" spans="1:11" ht="15.95" customHeight="1" x14ac:dyDescent="0.25">
      <c r="A175" s="124" t="s">
        <v>505</v>
      </c>
      <c r="B175" s="125" t="s">
        <v>788</v>
      </c>
      <c r="C175" s="126" t="s">
        <v>2012</v>
      </c>
      <c r="D175" s="125" t="s">
        <v>2022</v>
      </c>
      <c r="E175" s="127">
        <v>3.72</v>
      </c>
      <c r="F175" s="125" t="s">
        <v>506</v>
      </c>
      <c r="G175" s="125" t="s">
        <v>507</v>
      </c>
      <c r="H175" s="125" t="s">
        <v>327</v>
      </c>
      <c r="I175" s="123">
        <v>10974</v>
      </c>
      <c r="J175" s="124" t="s">
        <v>1960</v>
      </c>
      <c r="K175" s="124" t="s">
        <v>3</v>
      </c>
    </row>
    <row r="176" spans="1:11" ht="15.95" customHeight="1" x14ac:dyDescent="0.25">
      <c r="A176" s="124" t="s">
        <v>508</v>
      </c>
      <c r="B176" s="125" t="s">
        <v>58</v>
      </c>
      <c r="C176" s="126" t="s">
        <v>2018</v>
      </c>
      <c r="D176" s="125" t="s">
        <v>2019</v>
      </c>
      <c r="E176" s="127">
        <v>3.9148999999999998</v>
      </c>
      <c r="F176" s="125" t="s">
        <v>207</v>
      </c>
      <c r="G176" s="125" t="s">
        <v>509</v>
      </c>
      <c r="H176" s="125" t="s">
        <v>208</v>
      </c>
      <c r="I176" s="123">
        <v>6890.22</v>
      </c>
      <c r="J176" s="124" t="s">
        <v>1960</v>
      </c>
      <c r="K176" s="124" t="s">
        <v>3</v>
      </c>
    </row>
    <row r="177" spans="1:11" ht="15.95" customHeight="1" x14ac:dyDescent="0.25">
      <c r="A177" s="124" t="s">
        <v>510</v>
      </c>
      <c r="B177" s="125" t="s">
        <v>1270</v>
      </c>
      <c r="C177" s="126" t="s">
        <v>1973</v>
      </c>
      <c r="D177" s="125" t="s">
        <v>2067</v>
      </c>
      <c r="E177" s="127">
        <v>3.7633999999999999</v>
      </c>
      <c r="F177" s="125" t="s">
        <v>511</v>
      </c>
      <c r="G177" s="125" t="s">
        <v>512</v>
      </c>
      <c r="H177" s="125" t="s">
        <v>513</v>
      </c>
      <c r="I177" s="123">
        <v>8354.74</v>
      </c>
      <c r="J177" s="124" t="s">
        <v>1960</v>
      </c>
      <c r="K177" s="124" t="s">
        <v>6</v>
      </c>
    </row>
    <row r="178" spans="1:11" ht="15.95" customHeight="1" x14ac:dyDescent="0.25">
      <c r="A178" s="124" t="s">
        <v>514</v>
      </c>
      <c r="B178" s="125" t="s">
        <v>58</v>
      </c>
      <c r="C178" s="126" t="s">
        <v>1973</v>
      </c>
      <c r="D178" s="125" t="s">
        <v>2067</v>
      </c>
      <c r="E178" s="127">
        <v>3.8639999999999999</v>
      </c>
      <c r="F178" s="125" t="s">
        <v>59</v>
      </c>
      <c r="G178" s="125" t="s">
        <v>515</v>
      </c>
      <c r="H178" s="125" t="s">
        <v>61</v>
      </c>
      <c r="I178" s="123">
        <v>8578.08</v>
      </c>
      <c r="J178" s="124" t="s">
        <v>1960</v>
      </c>
      <c r="K178" s="124" t="s">
        <v>3</v>
      </c>
    </row>
    <row r="179" spans="1:11" ht="15.95" customHeight="1" x14ac:dyDescent="0.25">
      <c r="A179" s="124" t="s">
        <v>516</v>
      </c>
      <c r="B179" s="125" t="s">
        <v>58</v>
      </c>
      <c r="C179" s="126" t="s">
        <v>2109</v>
      </c>
      <c r="D179" s="125" t="s">
        <v>2169</v>
      </c>
      <c r="E179" s="127">
        <v>4.3617999999999997</v>
      </c>
      <c r="F179" s="125" t="s">
        <v>59</v>
      </c>
      <c r="G179" s="125" t="s">
        <v>517</v>
      </c>
      <c r="H179" s="125" t="s">
        <v>61</v>
      </c>
      <c r="I179" s="123">
        <v>2398.9899999999998</v>
      </c>
      <c r="J179" s="124" t="s">
        <v>1960</v>
      </c>
      <c r="K179" s="124" t="s">
        <v>3</v>
      </c>
    </row>
    <row r="180" spans="1:11" ht="15.95" customHeight="1" x14ac:dyDescent="0.25">
      <c r="A180" s="124" t="s">
        <v>518</v>
      </c>
      <c r="B180" s="125" t="s">
        <v>788</v>
      </c>
      <c r="C180" s="126" t="s">
        <v>2012</v>
      </c>
      <c r="D180" s="125" t="s">
        <v>2022</v>
      </c>
      <c r="E180" s="127">
        <v>3.7543000000000002</v>
      </c>
      <c r="F180" s="125" t="s">
        <v>330</v>
      </c>
      <c r="G180" s="125" t="s">
        <v>519</v>
      </c>
      <c r="H180" s="125" t="s">
        <v>245</v>
      </c>
      <c r="I180" s="123">
        <v>11075.18</v>
      </c>
      <c r="J180" s="124" t="s">
        <v>1960</v>
      </c>
      <c r="K180" s="124" t="s">
        <v>3</v>
      </c>
    </row>
    <row r="181" spans="1:11" ht="15.95" customHeight="1" x14ac:dyDescent="0.25">
      <c r="A181" s="124" t="s">
        <v>520</v>
      </c>
      <c r="B181" s="125" t="s">
        <v>58</v>
      </c>
      <c r="C181" s="126" t="s">
        <v>2109</v>
      </c>
      <c r="D181" s="125" t="s">
        <v>2170</v>
      </c>
      <c r="E181" s="127">
        <v>4.46</v>
      </c>
      <c r="F181" s="125" t="s">
        <v>203</v>
      </c>
      <c r="G181" s="125" t="s">
        <v>521</v>
      </c>
      <c r="H181" s="125" t="s">
        <v>204</v>
      </c>
      <c r="I181" s="123">
        <v>2007</v>
      </c>
      <c r="J181" s="124" t="s">
        <v>1960</v>
      </c>
      <c r="K181" s="124" t="s">
        <v>3</v>
      </c>
    </row>
    <row r="182" spans="1:11" ht="15.95" customHeight="1" x14ac:dyDescent="0.25">
      <c r="A182" s="124" t="s">
        <v>522</v>
      </c>
      <c r="B182" s="125" t="s">
        <v>788</v>
      </c>
      <c r="C182" s="126" t="s">
        <v>2020</v>
      </c>
      <c r="D182" s="125" t="s">
        <v>2052</v>
      </c>
      <c r="E182" s="127">
        <v>3.72</v>
      </c>
      <c r="F182" s="125" t="s">
        <v>506</v>
      </c>
      <c r="G182" s="125" t="s">
        <v>523</v>
      </c>
      <c r="H182" s="125" t="s">
        <v>327</v>
      </c>
      <c r="I182" s="123">
        <v>5561.4</v>
      </c>
      <c r="J182" s="124" t="s">
        <v>1960</v>
      </c>
      <c r="K182" s="124" t="s">
        <v>3</v>
      </c>
    </row>
    <row r="183" spans="1:11" ht="15.95" customHeight="1" x14ac:dyDescent="0.25">
      <c r="A183" s="124" t="s">
        <v>524</v>
      </c>
      <c r="B183" s="125" t="s">
        <v>788</v>
      </c>
      <c r="C183" s="126" t="s">
        <v>2003</v>
      </c>
      <c r="D183" s="125" t="s">
        <v>2022</v>
      </c>
      <c r="E183" s="127">
        <v>3.6850000000000001</v>
      </c>
      <c r="F183" s="125" t="s">
        <v>97</v>
      </c>
      <c r="G183" s="125" t="s">
        <v>525</v>
      </c>
      <c r="H183" s="125" t="s">
        <v>243</v>
      </c>
      <c r="I183" s="123">
        <v>10870.75</v>
      </c>
      <c r="J183" s="124" t="s">
        <v>1960</v>
      </c>
      <c r="K183" s="124" t="s">
        <v>3</v>
      </c>
    </row>
    <row r="184" spans="1:11" ht="15.95" customHeight="1" x14ac:dyDescent="0.25">
      <c r="A184" s="124" t="s">
        <v>526</v>
      </c>
      <c r="B184" s="125" t="s">
        <v>788</v>
      </c>
      <c r="C184" s="126" t="s">
        <v>2012</v>
      </c>
      <c r="D184" s="125" t="s">
        <v>2051</v>
      </c>
      <c r="E184" s="127">
        <v>3.8386</v>
      </c>
      <c r="F184" s="125" t="s">
        <v>527</v>
      </c>
      <c r="G184" s="125" t="s">
        <v>528</v>
      </c>
      <c r="H184" s="125" t="s">
        <v>410</v>
      </c>
      <c r="I184" s="123">
        <v>10191.48</v>
      </c>
      <c r="J184" s="124" t="s">
        <v>1960</v>
      </c>
      <c r="K184" s="124" t="s">
        <v>3</v>
      </c>
    </row>
    <row r="185" spans="1:11" ht="15.95" customHeight="1" x14ac:dyDescent="0.25">
      <c r="A185" s="124" t="s">
        <v>529</v>
      </c>
      <c r="B185" s="125" t="s">
        <v>788</v>
      </c>
      <c r="C185" s="126" t="s">
        <v>2020</v>
      </c>
      <c r="D185" s="125" t="s">
        <v>2171</v>
      </c>
      <c r="E185" s="127">
        <v>3.8386</v>
      </c>
      <c r="F185" s="125" t="s">
        <v>527</v>
      </c>
      <c r="G185" s="125" t="s">
        <v>530</v>
      </c>
      <c r="H185" s="125" t="s">
        <v>410</v>
      </c>
      <c r="I185" s="123">
        <v>6122.56</v>
      </c>
      <c r="J185" s="124" t="s">
        <v>1960</v>
      </c>
      <c r="K185" s="124" t="s">
        <v>3</v>
      </c>
    </row>
    <row r="186" spans="1:11" ht="15.95" customHeight="1" x14ac:dyDescent="0.25">
      <c r="A186" s="124" t="s">
        <v>531</v>
      </c>
      <c r="B186" s="125" t="s">
        <v>58</v>
      </c>
      <c r="C186" s="126" t="s">
        <v>2070</v>
      </c>
      <c r="D186" s="125" t="s">
        <v>2172</v>
      </c>
      <c r="E186" s="127">
        <v>3.8639999999999999</v>
      </c>
      <c r="F186" s="125" t="s">
        <v>59</v>
      </c>
      <c r="G186" s="125" t="s">
        <v>532</v>
      </c>
      <c r="H186" s="125" t="s">
        <v>61</v>
      </c>
      <c r="I186" s="123">
        <v>4057.2</v>
      </c>
      <c r="J186" s="124" t="s">
        <v>1960</v>
      </c>
      <c r="K186" s="124" t="s">
        <v>3</v>
      </c>
    </row>
    <row r="187" spans="1:11" ht="15.95" customHeight="1" x14ac:dyDescent="0.25">
      <c r="A187" s="124" t="s">
        <v>533</v>
      </c>
      <c r="B187" s="125" t="s">
        <v>58</v>
      </c>
      <c r="C187" s="126" t="s">
        <v>2112</v>
      </c>
      <c r="D187" s="125" t="s">
        <v>2173</v>
      </c>
      <c r="E187" s="127">
        <v>3.8639999999999999</v>
      </c>
      <c r="F187" s="125" t="s">
        <v>59</v>
      </c>
      <c r="G187" s="125" t="s">
        <v>534</v>
      </c>
      <c r="H187" s="125" t="s">
        <v>61</v>
      </c>
      <c r="I187" s="123">
        <v>12171.6</v>
      </c>
      <c r="J187" s="124" t="s">
        <v>1960</v>
      </c>
      <c r="K187" s="124" t="s">
        <v>3</v>
      </c>
    </row>
    <row r="188" spans="1:11" ht="15.95" customHeight="1" x14ac:dyDescent="0.25">
      <c r="A188" s="124" t="s">
        <v>535</v>
      </c>
      <c r="B188" s="125" t="s">
        <v>58</v>
      </c>
      <c r="C188" s="126" t="s">
        <v>2139</v>
      </c>
      <c r="D188" s="125" t="s">
        <v>2068</v>
      </c>
      <c r="E188" s="127">
        <v>3.71</v>
      </c>
      <c r="F188" s="125" t="s">
        <v>95</v>
      </c>
      <c r="G188" s="125" t="s">
        <v>536</v>
      </c>
      <c r="H188" s="125" t="s">
        <v>97</v>
      </c>
      <c r="I188" s="123">
        <v>2226</v>
      </c>
      <c r="J188" s="124" t="s">
        <v>1960</v>
      </c>
      <c r="K188" s="124" t="s">
        <v>3</v>
      </c>
    </row>
    <row r="189" spans="1:11" ht="15.95" customHeight="1" x14ac:dyDescent="0.25">
      <c r="A189" s="124" t="s">
        <v>537</v>
      </c>
      <c r="B189" s="125" t="s">
        <v>58</v>
      </c>
      <c r="C189" s="126" t="s">
        <v>2109</v>
      </c>
      <c r="D189" s="125" t="s">
        <v>2174</v>
      </c>
      <c r="E189" s="127">
        <v>4.24</v>
      </c>
      <c r="F189" s="125" t="s">
        <v>95</v>
      </c>
      <c r="G189" s="125" t="s">
        <v>538</v>
      </c>
      <c r="H189" s="125" t="s">
        <v>402</v>
      </c>
      <c r="I189" s="123">
        <v>540.6</v>
      </c>
      <c r="J189" s="124" t="s">
        <v>1960</v>
      </c>
      <c r="K189" s="124" t="s">
        <v>3</v>
      </c>
    </row>
    <row r="190" spans="1:11" ht="15.95" customHeight="1" x14ac:dyDescent="0.25">
      <c r="A190" s="124" t="s">
        <v>539</v>
      </c>
      <c r="B190" s="125" t="s">
        <v>787</v>
      </c>
      <c r="C190" s="126" t="s">
        <v>2070</v>
      </c>
      <c r="D190" s="125" t="s">
        <v>2175</v>
      </c>
      <c r="E190" s="127">
        <v>3.9594999999999998</v>
      </c>
      <c r="F190" s="125" t="s">
        <v>304</v>
      </c>
      <c r="G190" s="125" t="s">
        <v>540</v>
      </c>
      <c r="H190" s="125" t="s">
        <v>306</v>
      </c>
      <c r="I190" s="123">
        <v>3563.55</v>
      </c>
      <c r="J190" s="124" t="s">
        <v>1960</v>
      </c>
      <c r="K190" s="124" t="s">
        <v>6</v>
      </c>
    </row>
    <row r="191" spans="1:11" ht="15.95" customHeight="1" x14ac:dyDescent="0.25">
      <c r="A191" s="124" t="s">
        <v>541</v>
      </c>
      <c r="B191" s="125" t="s">
        <v>58</v>
      </c>
      <c r="C191" s="126" t="s">
        <v>2070</v>
      </c>
      <c r="D191" s="125" t="s">
        <v>2095</v>
      </c>
      <c r="E191" s="127">
        <v>3.71</v>
      </c>
      <c r="F191" s="125" t="s">
        <v>95</v>
      </c>
      <c r="G191" s="125" t="s">
        <v>542</v>
      </c>
      <c r="H191" s="125" t="s">
        <v>97</v>
      </c>
      <c r="I191" s="123">
        <v>1669.5</v>
      </c>
      <c r="J191" s="124" t="s">
        <v>1960</v>
      </c>
      <c r="K191" s="124" t="s">
        <v>3</v>
      </c>
    </row>
    <row r="192" spans="1:11" ht="15.95" customHeight="1" x14ac:dyDescent="0.25">
      <c r="A192" s="124" t="s">
        <v>543</v>
      </c>
      <c r="B192" s="125" t="s">
        <v>58</v>
      </c>
      <c r="C192" s="126" t="s">
        <v>2027</v>
      </c>
      <c r="D192" s="125" t="s">
        <v>2176</v>
      </c>
      <c r="E192" s="127">
        <v>3.7080000000000002</v>
      </c>
      <c r="F192" s="125" t="s">
        <v>208</v>
      </c>
      <c r="G192" s="125" t="s">
        <v>544</v>
      </c>
      <c r="H192" s="125" t="s">
        <v>545</v>
      </c>
      <c r="I192" s="123">
        <v>10907.45</v>
      </c>
      <c r="J192" s="124" t="s">
        <v>1960</v>
      </c>
      <c r="K192" s="124" t="s">
        <v>3</v>
      </c>
    </row>
    <row r="193" spans="1:17" ht="15.95" customHeight="1" x14ac:dyDescent="0.25">
      <c r="A193" s="124" t="s">
        <v>546</v>
      </c>
      <c r="B193" s="125" t="s">
        <v>58</v>
      </c>
      <c r="C193" s="126" t="s">
        <v>2070</v>
      </c>
      <c r="D193" s="125" t="s">
        <v>2066</v>
      </c>
      <c r="E193" s="127">
        <v>3.93</v>
      </c>
      <c r="F193" s="125" t="s">
        <v>206</v>
      </c>
      <c r="G193" s="125" t="s">
        <v>547</v>
      </c>
      <c r="H193" s="125" t="s">
        <v>258</v>
      </c>
      <c r="I193" s="123">
        <v>5305.5</v>
      </c>
      <c r="J193" s="124" t="s">
        <v>1960</v>
      </c>
      <c r="K193" s="124" t="s">
        <v>3</v>
      </c>
    </row>
    <row r="194" spans="1:17" ht="15.95" customHeight="1" x14ac:dyDescent="0.25">
      <c r="A194" s="124" t="s">
        <v>548</v>
      </c>
      <c r="B194" s="125" t="s">
        <v>1270</v>
      </c>
      <c r="C194" s="126" t="s">
        <v>2018</v>
      </c>
      <c r="D194" s="125" t="s">
        <v>2019</v>
      </c>
      <c r="E194" s="127">
        <v>3.76</v>
      </c>
      <c r="F194" s="125" t="s">
        <v>513</v>
      </c>
      <c r="G194" s="125" t="s">
        <v>549</v>
      </c>
      <c r="H194" s="125" t="s">
        <v>550</v>
      </c>
      <c r="I194" s="123">
        <v>6617.6</v>
      </c>
      <c r="J194" s="124" t="s">
        <v>1960</v>
      </c>
      <c r="K194" s="124" t="s">
        <v>6</v>
      </c>
    </row>
    <row r="195" spans="1:17" ht="15.95" customHeight="1" x14ac:dyDescent="0.25">
      <c r="A195" s="124" t="s">
        <v>551</v>
      </c>
      <c r="B195" s="125" t="s">
        <v>788</v>
      </c>
      <c r="C195" s="126" t="s">
        <v>2177</v>
      </c>
      <c r="D195" s="125" t="s">
        <v>2173</v>
      </c>
      <c r="E195" s="127">
        <v>3.7334999999999998</v>
      </c>
      <c r="F195" s="125" t="s">
        <v>552</v>
      </c>
      <c r="G195" s="125" t="s">
        <v>553</v>
      </c>
      <c r="H195" s="125" t="s">
        <v>554</v>
      </c>
      <c r="I195" s="123">
        <v>11760.52</v>
      </c>
      <c r="J195" s="124" t="s">
        <v>1960</v>
      </c>
      <c r="K195" s="124" t="s">
        <v>3</v>
      </c>
    </row>
    <row r="196" spans="1:17" ht="15.95" customHeight="1" x14ac:dyDescent="0.25">
      <c r="A196" s="124" t="s">
        <v>555</v>
      </c>
      <c r="B196" s="125" t="s">
        <v>58</v>
      </c>
      <c r="C196" s="126" t="s">
        <v>1973</v>
      </c>
      <c r="D196" s="125" t="s">
        <v>2178</v>
      </c>
      <c r="E196" s="127">
        <v>3.7566000000000002</v>
      </c>
      <c r="F196" s="125" t="s">
        <v>556</v>
      </c>
      <c r="G196" s="125" t="s">
        <v>557</v>
      </c>
      <c r="H196" s="125" t="s">
        <v>558</v>
      </c>
      <c r="I196" s="123">
        <v>13204.44</v>
      </c>
      <c r="J196" s="124" t="s">
        <v>1960</v>
      </c>
      <c r="K196" s="124" t="s">
        <v>3</v>
      </c>
    </row>
    <row r="197" spans="1:17" ht="15.95" customHeight="1" x14ac:dyDescent="0.25">
      <c r="A197" s="124" t="s">
        <v>555</v>
      </c>
      <c r="B197" s="125" t="s">
        <v>58</v>
      </c>
      <c r="C197" s="126" t="s">
        <v>1973</v>
      </c>
      <c r="D197" s="125" t="s">
        <v>2179</v>
      </c>
      <c r="E197" s="127">
        <v>3.8889999999999998</v>
      </c>
      <c r="F197" s="125" t="s">
        <v>559</v>
      </c>
      <c r="G197" s="125" t="s">
        <v>560</v>
      </c>
      <c r="H197" s="125" t="s">
        <v>559</v>
      </c>
      <c r="I197" s="123">
        <v>21078.38</v>
      </c>
      <c r="J197" s="124" t="s">
        <v>1960</v>
      </c>
      <c r="K197" s="124" t="s">
        <v>3</v>
      </c>
    </row>
    <row r="198" spans="1:17" ht="15.95" customHeight="1" x14ac:dyDescent="0.25">
      <c r="A198" s="124" t="s">
        <v>555</v>
      </c>
      <c r="B198" s="125" t="s">
        <v>58</v>
      </c>
      <c r="C198" s="126" t="s">
        <v>1973</v>
      </c>
      <c r="D198" s="125" t="s">
        <v>2180</v>
      </c>
      <c r="E198" s="127">
        <v>4.1772</v>
      </c>
      <c r="F198" s="125" t="s">
        <v>202</v>
      </c>
      <c r="G198" s="125" t="s">
        <v>561</v>
      </c>
      <c r="H198" s="125" t="s">
        <v>80</v>
      </c>
      <c r="I198" s="123">
        <v>38367.58</v>
      </c>
      <c r="J198" s="124" t="s">
        <v>1960</v>
      </c>
      <c r="K198" s="124" t="s">
        <v>3</v>
      </c>
    </row>
    <row r="199" spans="1:17" ht="15.95" customHeight="1" x14ac:dyDescent="0.25">
      <c r="A199" s="124" t="s">
        <v>562</v>
      </c>
      <c r="B199" s="125" t="s">
        <v>58</v>
      </c>
      <c r="C199" s="126" t="s">
        <v>2168</v>
      </c>
      <c r="D199" s="125" t="s">
        <v>2181</v>
      </c>
      <c r="E199" s="127">
        <v>4.8395000000000001</v>
      </c>
      <c r="F199" s="125" t="s">
        <v>171</v>
      </c>
      <c r="G199" s="125" t="s">
        <v>563</v>
      </c>
      <c r="H199" s="125" t="s">
        <v>564</v>
      </c>
      <c r="I199" s="123">
        <v>11614.8</v>
      </c>
      <c r="J199" s="124" t="s">
        <v>1960</v>
      </c>
      <c r="K199" s="124" t="s">
        <v>3</v>
      </c>
    </row>
    <row r="200" spans="1:17" ht="15.95" customHeight="1" x14ac:dyDescent="0.25">
      <c r="A200" s="124" t="s">
        <v>565</v>
      </c>
      <c r="B200" s="125" t="s">
        <v>58</v>
      </c>
      <c r="C200" s="126" t="s">
        <v>2057</v>
      </c>
      <c r="D200" s="125" t="s">
        <v>2021</v>
      </c>
      <c r="E200" s="127">
        <v>3.8921999999999999</v>
      </c>
      <c r="F200" s="125" t="s">
        <v>188</v>
      </c>
      <c r="G200" s="125" t="s">
        <v>2182</v>
      </c>
      <c r="H200" s="125" t="s">
        <v>566</v>
      </c>
      <c r="I200" s="123">
        <v>3892.2</v>
      </c>
      <c r="J200" s="124" t="s">
        <v>1960</v>
      </c>
      <c r="K200" s="124" t="s">
        <v>3</v>
      </c>
    </row>
    <row r="201" spans="1:17" ht="15.95" customHeight="1" x14ac:dyDescent="0.25">
      <c r="A201" s="124" t="s">
        <v>565</v>
      </c>
      <c r="B201" s="125" t="s">
        <v>58</v>
      </c>
      <c r="C201" s="126" t="s">
        <v>2057</v>
      </c>
      <c r="D201" s="125" t="s">
        <v>2058</v>
      </c>
      <c r="E201" s="127">
        <v>3.89</v>
      </c>
      <c r="F201" s="125" t="s">
        <v>433</v>
      </c>
      <c r="G201" s="125" t="s">
        <v>567</v>
      </c>
      <c r="H201" s="125" t="s">
        <v>433</v>
      </c>
      <c r="I201" s="123">
        <v>6807.5</v>
      </c>
      <c r="J201" s="124" t="s">
        <v>1960</v>
      </c>
      <c r="K201" s="124" t="s">
        <v>3</v>
      </c>
    </row>
    <row r="202" spans="1:17" ht="15.6" customHeight="1" x14ac:dyDescent="0.25">
      <c r="A202" s="124" t="s">
        <v>565</v>
      </c>
      <c r="B202" s="125" t="s">
        <v>58</v>
      </c>
      <c r="C202" s="126" t="s">
        <v>2057</v>
      </c>
      <c r="D202" s="125" t="s">
        <v>2183</v>
      </c>
      <c r="E202" s="127">
        <v>415.52</v>
      </c>
      <c r="F202" s="125" t="s">
        <v>82</v>
      </c>
      <c r="G202" s="125" t="s">
        <v>568</v>
      </c>
      <c r="H202" s="125" t="s">
        <v>82</v>
      </c>
      <c r="I202" s="123">
        <v>810264</v>
      </c>
      <c r="J202" s="124" t="s">
        <v>1960</v>
      </c>
      <c r="K202" s="124" t="s">
        <v>3</v>
      </c>
    </row>
    <row r="203" spans="1:17" ht="15.6" customHeight="1" x14ac:dyDescent="0.25">
      <c r="A203" s="124" t="s">
        <v>565</v>
      </c>
      <c r="B203" s="125" t="s">
        <v>58</v>
      </c>
      <c r="C203" s="126" t="s">
        <v>2057</v>
      </c>
      <c r="D203" s="125" t="s">
        <v>2184</v>
      </c>
      <c r="E203" s="127">
        <v>3.61</v>
      </c>
      <c r="F203" s="125" t="s">
        <v>413</v>
      </c>
      <c r="G203" s="125" t="s">
        <v>569</v>
      </c>
      <c r="H203" s="125" t="s">
        <v>415</v>
      </c>
      <c r="I203" s="123">
        <v>7220</v>
      </c>
      <c r="J203" s="124" t="s">
        <v>1960</v>
      </c>
      <c r="K203" s="124" t="s">
        <v>3</v>
      </c>
    </row>
    <row r="204" spans="1:17" ht="15.95" customHeight="1" x14ac:dyDescent="0.25">
      <c r="A204" s="124" t="s">
        <v>565</v>
      </c>
      <c r="B204" s="125" t="s">
        <v>58</v>
      </c>
      <c r="C204" s="126" t="s">
        <v>2057</v>
      </c>
      <c r="D204" s="125" t="s">
        <v>2185</v>
      </c>
      <c r="E204" s="127">
        <v>3.4</v>
      </c>
      <c r="F204" s="125" t="s">
        <v>570</v>
      </c>
      <c r="G204" s="125" t="s">
        <v>571</v>
      </c>
      <c r="H204" s="125" t="s">
        <v>572</v>
      </c>
      <c r="I204" s="123">
        <v>19550</v>
      </c>
      <c r="J204" s="124" t="s">
        <v>1960</v>
      </c>
      <c r="K204" s="124" t="s">
        <v>3</v>
      </c>
      <c r="M204" s="62"/>
    </row>
    <row r="205" spans="1:17" ht="15.95" customHeight="1" x14ac:dyDescent="0.25">
      <c r="A205" s="124" t="s">
        <v>573</v>
      </c>
      <c r="B205" s="125" t="s">
        <v>58</v>
      </c>
      <c r="C205" s="126" t="s">
        <v>2168</v>
      </c>
      <c r="D205" s="125" t="s">
        <v>2124</v>
      </c>
      <c r="E205" s="127">
        <v>3.8980000000000001</v>
      </c>
      <c r="F205" s="125" t="s">
        <v>200</v>
      </c>
      <c r="G205" s="125" t="s">
        <v>574</v>
      </c>
      <c r="H205" s="125" t="s">
        <v>194</v>
      </c>
      <c r="I205" s="123">
        <v>4677.6000000000004</v>
      </c>
      <c r="J205" s="124" t="s">
        <v>1960</v>
      </c>
      <c r="K205" s="124" t="s">
        <v>3</v>
      </c>
    </row>
    <row r="206" spans="1:17" ht="15.95" customHeight="1" x14ac:dyDescent="0.25">
      <c r="A206" s="124" t="s">
        <v>575</v>
      </c>
      <c r="B206" s="125" t="s">
        <v>58</v>
      </c>
      <c r="C206" s="126" t="s">
        <v>2062</v>
      </c>
      <c r="D206" s="125" t="s">
        <v>2118</v>
      </c>
      <c r="E206" s="127">
        <v>3.2360000000000002</v>
      </c>
      <c r="F206" s="125" t="s">
        <v>200</v>
      </c>
      <c r="G206" s="125" t="s">
        <v>576</v>
      </c>
      <c r="H206" s="125" t="s">
        <v>190</v>
      </c>
      <c r="I206" s="123">
        <v>6051.32</v>
      </c>
      <c r="J206" s="124" t="s">
        <v>1960</v>
      </c>
      <c r="K206" s="124" t="s">
        <v>3</v>
      </c>
      <c r="L206" s="65"/>
      <c r="M206" s="65"/>
      <c r="N206" s="65"/>
      <c r="O206" s="65"/>
      <c r="P206" s="65"/>
      <c r="Q206" s="65"/>
    </row>
    <row r="207" spans="1:17" ht="15.95" customHeight="1" x14ac:dyDescent="0.25">
      <c r="A207" s="124" t="s">
        <v>579</v>
      </c>
      <c r="B207" s="125" t="s">
        <v>1270</v>
      </c>
      <c r="C207" s="126" t="s">
        <v>2012</v>
      </c>
      <c r="D207" s="125" t="s">
        <v>2186</v>
      </c>
      <c r="E207" s="127">
        <v>3.7387999999999999</v>
      </c>
      <c r="F207" s="125" t="s">
        <v>169</v>
      </c>
      <c r="G207" s="125" t="s">
        <v>580</v>
      </c>
      <c r="H207" s="125" t="s">
        <v>171</v>
      </c>
      <c r="I207" s="123">
        <v>3956.58</v>
      </c>
      <c r="J207" s="124" t="s">
        <v>1960</v>
      </c>
      <c r="K207" s="124" t="s">
        <v>6</v>
      </c>
      <c r="M207" s="63"/>
    </row>
    <row r="208" spans="1:17" ht="15.95" customHeight="1" x14ac:dyDescent="0.25">
      <c r="A208" s="124" t="s">
        <v>581</v>
      </c>
      <c r="B208" s="125" t="s">
        <v>788</v>
      </c>
      <c r="C208" s="126" t="s">
        <v>2062</v>
      </c>
      <c r="D208" s="125" t="s">
        <v>2183</v>
      </c>
      <c r="E208" s="127">
        <v>3.8338000000000001</v>
      </c>
      <c r="F208" s="125" t="s">
        <v>496</v>
      </c>
      <c r="G208" s="125" t="s">
        <v>582</v>
      </c>
      <c r="H208" s="125" t="s">
        <v>583</v>
      </c>
      <c r="I208" s="123">
        <v>7475.91</v>
      </c>
      <c r="J208" s="124" t="s">
        <v>1960</v>
      </c>
      <c r="K208" s="124" t="s">
        <v>3</v>
      </c>
      <c r="L208" s="116"/>
      <c r="M208" s="117"/>
      <c r="N208" s="116"/>
      <c r="O208" s="116"/>
      <c r="P208" s="116"/>
      <c r="Q208" s="116"/>
    </row>
    <row r="209" spans="1:17" ht="15.95" customHeight="1" x14ac:dyDescent="0.25">
      <c r="A209" s="124" t="s">
        <v>584</v>
      </c>
      <c r="B209" s="125" t="s">
        <v>58</v>
      </c>
      <c r="C209" s="126" t="s">
        <v>2027</v>
      </c>
      <c r="D209" s="125" t="s">
        <v>2187</v>
      </c>
      <c r="E209" s="127">
        <v>3.8570000000000002</v>
      </c>
      <c r="F209" s="125" t="s">
        <v>44</v>
      </c>
      <c r="G209" s="125" t="s">
        <v>585</v>
      </c>
      <c r="H209" s="125" t="s">
        <v>46</v>
      </c>
      <c r="I209" s="123">
        <v>13304.22</v>
      </c>
      <c r="J209" s="124" t="s">
        <v>1960</v>
      </c>
      <c r="K209" s="124" t="s">
        <v>3</v>
      </c>
      <c r="L209" s="65"/>
    </row>
    <row r="210" spans="1:17" ht="15.95" customHeight="1" x14ac:dyDescent="0.25">
      <c r="A210" s="124" t="s">
        <v>586</v>
      </c>
      <c r="B210" s="125" t="s">
        <v>58</v>
      </c>
      <c r="C210" s="126" t="s">
        <v>2074</v>
      </c>
      <c r="D210" s="125" t="s">
        <v>2188</v>
      </c>
      <c r="E210" s="127">
        <v>3.8719999999999999</v>
      </c>
      <c r="F210" s="125" t="s">
        <v>59</v>
      </c>
      <c r="G210" s="125" t="s">
        <v>587</v>
      </c>
      <c r="H210" s="125" t="s">
        <v>61</v>
      </c>
      <c r="I210" s="123">
        <v>7063.45</v>
      </c>
      <c r="J210" s="124" t="s">
        <v>1960</v>
      </c>
      <c r="K210" s="124" t="s">
        <v>3</v>
      </c>
    </row>
    <row r="211" spans="1:17" ht="15.95" customHeight="1" x14ac:dyDescent="0.25">
      <c r="A211" s="124" t="s">
        <v>2189</v>
      </c>
      <c r="B211" s="125" t="s">
        <v>787</v>
      </c>
      <c r="C211" s="126" t="s">
        <v>1973</v>
      </c>
      <c r="D211" s="125" t="s">
        <v>2067</v>
      </c>
      <c r="E211" s="127">
        <v>3.9135</v>
      </c>
      <c r="F211" s="125" t="s">
        <v>2190</v>
      </c>
      <c r="G211" s="125" t="s">
        <v>2191</v>
      </c>
      <c r="H211" s="125" t="s">
        <v>2192</v>
      </c>
      <c r="I211" s="123">
        <v>8687.9699999999993</v>
      </c>
      <c r="J211" s="124" t="s">
        <v>1960</v>
      </c>
      <c r="K211" s="124" t="s">
        <v>6</v>
      </c>
    </row>
    <row r="212" spans="1:17" ht="15.95" customHeight="1" x14ac:dyDescent="0.25">
      <c r="A212" s="124" t="s">
        <v>588</v>
      </c>
      <c r="B212" s="125" t="s">
        <v>185</v>
      </c>
      <c r="C212" s="126" t="s">
        <v>2193</v>
      </c>
      <c r="D212" s="125" t="s">
        <v>2194</v>
      </c>
      <c r="E212" s="127">
        <v>3.75</v>
      </c>
      <c r="F212" s="125" t="s">
        <v>93</v>
      </c>
      <c r="G212" s="125" t="s">
        <v>589</v>
      </c>
      <c r="H212" s="125" t="s">
        <v>554</v>
      </c>
      <c r="I212" s="123">
        <v>2137.5</v>
      </c>
      <c r="J212" s="124" t="s">
        <v>1960</v>
      </c>
      <c r="K212" s="124" t="s">
        <v>6</v>
      </c>
      <c r="M212" s="64"/>
    </row>
    <row r="213" spans="1:17" ht="15.95" customHeight="1" x14ac:dyDescent="0.25">
      <c r="A213" s="124" t="s">
        <v>590</v>
      </c>
      <c r="B213" s="125" t="s">
        <v>185</v>
      </c>
      <c r="C213" s="126" t="s">
        <v>2195</v>
      </c>
      <c r="D213" s="125" t="s">
        <v>2196</v>
      </c>
      <c r="E213" s="127">
        <v>4.3158000000000003</v>
      </c>
      <c r="F213" s="125" t="s">
        <v>245</v>
      </c>
      <c r="G213" s="125" t="s">
        <v>591</v>
      </c>
      <c r="H213" s="125" t="s">
        <v>245</v>
      </c>
      <c r="I213" s="123">
        <v>6473.7</v>
      </c>
      <c r="J213" s="124" t="s">
        <v>1960</v>
      </c>
      <c r="K213" s="124" t="s">
        <v>6</v>
      </c>
      <c r="L213" s="116"/>
      <c r="M213" s="118"/>
      <c r="N213" s="116"/>
      <c r="O213" s="116"/>
      <c r="P213" s="116"/>
      <c r="Q213" s="116"/>
    </row>
    <row r="214" spans="1:17" ht="15.95" customHeight="1" x14ac:dyDescent="0.25">
      <c r="A214" s="124" t="s">
        <v>592</v>
      </c>
      <c r="B214" s="125" t="s">
        <v>593</v>
      </c>
      <c r="C214" s="126" t="s">
        <v>2197</v>
      </c>
      <c r="D214" s="125" t="s">
        <v>2198</v>
      </c>
      <c r="E214" s="127">
        <v>4.0640000000000001</v>
      </c>
      <c r="F214" s="125" t="s">
        <v>40</v>
      </c>
      <c r="G214" s="125" t="s">
        <v>596</v>
      </c>
      <c r="H214" s="125" t="s">
        <v>66</v>
      </c>
      <c r="I214" s="123">
        <v>8598.57</v>
      </c>
      <c r="J214" s="124" t="s">
        <v>1960</v>
      </c>
      <c r="K214" s="124" t="s">
        <v>6</v>
      </c>
      <c r="L214" s="65"/>
      <c r="M214" s="65"/>
      <c r="N214" s="65"/>
      <c r="O214" s="65"/>
      <c r="P214" s="65"/>
      <c r="Q214" s="65"/>
    </row>
    <row r="215" spans="1:17" ht="15.95" customHeight="1" x14ac:dyDescent="0.25">
      <c r="A215" s="124" t="s">
        <v>592</v>
      </c>
      <c r="B215" s="125" t="s">
        <v>593</v>
      </c>
      <c r="C215" s="126" t="s">
        <v>2197</v>
      </c>
      <c r="D215" s="125" t="s">
        <v>2199</v>
      </c>
      <c r="E215" s="127">
        <v>3.911</v>
      </c>
      <c r="F215" s="125" t="s">
        <v>40</v>
      </c>
      <c r="G215" s="125" t="s">
        <v>596</v>
      </c>
      <c r="H215" s="125" t="s">
        <v>42</v>
      </c>
      <c r="I215" s="123">
        <v>43067.58</v>
      </c>
      <c r="J215" s="124" t="s">
        <v>1960</v>
      </c>
      <c r="K215" s="124" t="s">
        <v>6</v>
      </c>
      <c r="M215" s="63"/>
    </row>
    <row r="216" spans="1:17" ht="15.95" customHeight="1" x14ac:dyDescent="0.25">
      <c r="A216" s="124" t="s">
        <v>592</v>
      </c>
      <c r="B216" s="125" t="s">
        <v>593</v>
      </c>
      <c r="C216" s="126" t="s">
        <v>2197</v>
      </c>
      <c r="D216" s="125" t="s">
        <v>2200</v>
      </c>
      <c r="E216" s="127">
        <v>3.3559999999999999</v>
      </c>
      <c r="F216" s="125" t="s">
        <v>176</v>
      </c>
      <c r="G216" s="125" t="s">
        <v>599</v>
      </c>
      <c r="H216" s="125" t="s">
        <v>125</v>
      </c>
      <c r="I216" s="123">
        <v>173507.51</v>
      </c>
      <c r="J216" s="124" t="s">
        <v>1960</v>
      </c>
      <c r="K216" s="124" t="s">
        <v>6</v>
      </c>
    </row>
    <row r="217" spans="1:17" ht="15.95" customHeight="1" x14ac:dyDescent="0.25">
      <c r="A217" s="124" t="s">
        <v>600</v>
      </c>
      <c r="B217" s="125" t="s">
        <v>601</v>
      </c>
      <c r="C217" s="126" t="s">
        <v>2201</v>
      </c>
      <c r="D217" s="125" t="s">
        <v>2202</v>
      </c>
      <c r="E217" s="127">
        <v>4.0640000000000001</v>
      </c>
      <c r="F217" s="125" t="s">
        <v>64</v>
      </c>
      <c r="G217" s="125" t="s">
        <v>602</v>
      </c>
      <c r="H217" s="125" t="s">
        <v>66</v>
      </c>
      <c r="I217" s="123">
        <v>9509.76</v>
      </c>
      <c r="J217" s="124" t="s">
        <v>1960</v>
      </c>
      <c r="K217" s="124" t="s">
        <v>3</v>
      </c>
      <c r="M217" s="62"/>
    </row>
    <row r="218" spans="1:17" ht="15.95" customHeight="1" x14ac:dyDescent="0.25">
      <c r="A218" s="124" t="s">
        <v>600</v>
      </c>
      <c r="B218" s="125" t="s">
        <v>601</v>
      </c>
      <c r="C218" s="126" t="s">
        <v>2201</v>
      </c>
      <c r="D218" s="125" t="s">
        <v>2203</v>
      </c>
      <c r="E218" s="127">
        <v>4.0640000000000001</v>
      </c>
      <c r="F218" s="125" t="s">
        <v>64</v>
      </c>
      <c r="G218" s="125">
        <v>1815693580</v>
      </c>
      <c r="H218" s="125" t="s">
        <v>66</v>
      </c>
      <c r="I218" s="123">
        <v>47487.839999999997</v>
      </c>
      <c r="J218" s="124" t="s">
        <v>1960</v>
      </c>
      <c r="K218" s="124" t="s">
        <v>3</v>
      </c>
    </row>
    <row r="219" spans="1:17" ht="15.95" customHeight="1" x14ac:dyDescent="0.25">
      <c r="A219" s="124" t="s">
        <v>603</v>
      </c>
      <c r="B219" s="125" t="s">
        <v>604</v>
      </c>
      <c r="C219" s="126" t="s">
        <v>2204</v>
      </c>
      <c r="D219" s="125" t="s">
        <v>2205</v>
      </c>
      <c r="E219" s="127">
        <v>3.9043999999999999</v>
      </c>
      <c r="F219" s="125" t="s">
        <v>56</v>
      </c>
      <c r="G219" s="125" t="s">
        <v>605</v>
      </c>
      <c r="H219" s="125" t="s">
        <v>145</v>
      </c>
      <c r="I219" s="123">
        <v>7515.97</v>
      </c>
      <c r="J219" s="124" t="s">
        <v>1960</v>
      </c>
      <c r="K219" s="124" t="s">
        <v>3</v>
      </c>
    </row>
    <row r="220" spans="1:17" ht="15.95" customHeight="1" x14ac:dyDescent="0.25">
      <c r="A220" s="124" t="s">
        <v>606</v>
      </c>
      <c r="B220" s="125" t="s">
        <v>607</v>
      </c>
      <c r="C220" s="126" t="s">
        <v>2206</v>
      </c>
      <c r="D220" s="125" t="s">
        <v>2207</v>
      </c>
      <c r="E220" s="127">
        <v>3.9039999999999999</v>
      </c>
      <c r="F220" s="125" t="s">
        <v>56</v>
      </c>
      <c r="G220" s="125" t="s">
        <v>608</v>
      </c>
      <c r="H220" s="125" t="s">
        <v>145</v>
      </c>
      <c r="I220" s="123">
        <v>1280.51</v>
      </c>
      <c r="J220" s="124" t="s">
        <v>1960</v>
      </c>
      <c r="K220" s="124" t="s">
        <v>3</v>
      </c>
    </row>
    <row r="221" spans="1:17" ht="15.95" customHeight="1" x14ac:dyDescent="0.25">
      <c r="A221" s="124" t="s">
        <v>609</v>
      </c>
      <c r="B221" s="125" t="s">
        <v>604</v>
      </c>
      <c r="C221" s="126" t="s">
        <v>2208</v>
      </c>
      <c r="D221" s="125" t="s">
        <v>2209</v>
      </c>
      <c r="E221" s="127">
        <v>3.85</v>
      </c>
      <c r="F221" s="125" t="s">
        <v>610</v>
      </c>
      <c r="G221" s="125" t="s">
        <v>611</v>
      </c>
      <c r="H221" s="125" t="s">
        <v>310</v>
      </c>
      <c r="I221" s="123">
        <v>13836.9</v>
      </c>
      <c r="J221" s="124" t="s">
        <v>1960</v>
      </c>
      <c r="K221" s="124" t="s">
        <v>3</v>
      </c>
    </row>
    <row r="222" spans="1:17" ht="15.95" customHeight="1" x14ac:dyDescent="0.25">
      <c r="A222" s="136" t="s">
        <v>612</v>
      </c>
      <c r="B222" s="137" t="s">
        <v>601</v>
      </c>
      <c r="C222" s="138" t="s">
        <v>2210</v>
      </c>
      <c r="D222" s="137" t="s">
        <v>2211</v>
      </c>
      <c r="E222" s="139">
        <v>3.3</v>
      </c>
      <c r="F222" s="137" t="s">
        <v>34</v>
      </c>
      <c r="G222" s="137" t="s">
        <v>613</v>
      </c>
      <c r="H222" s="137" t="s">
        <v>36</v>
      </c>
      <c r="I222" s="140">
        <v>3932.28</v>
      </c>
      <c r="J222" s="136" t="s">
        <v>1960</v>
      </c>
      <c r="K222" s="136" t="s">
        <v>3</v>
      </c>
    </row>
    <row r="223" spans="1:17" ht="15.95" customHeight="1" x14ac:dyDescent="0.25">
      <c r="A223" s="212" t="s">
        <v>2212</v>
      </c>
      <c r="B223" s="212"/>
      <c r="C223" s="212"/>
      <c r="D223" s="212" t="s">
        <v>2213</v>
      </c>
      <c r="E223" s="212"/>
      <c r="F223" s="209" t="s">
        <v>2214</v>
      </c>
      <c r="G223" s="210"/>
      <c r="H223" s="211"/>
      <c r="I223" s="148">
        <f>SUM(I3:I222)</f>
        <v>3737960.2000000025</v>
      </c>
      <c r="J223" s="149"/>
      <c r="K223" s="150"/>
    </row>
    <row r="224" spans="1:17" ht="15.75" customHeight="1" x14ac:dyDescent="0.25">
      <c r="A224" s="141" t="s">
        <v>19</v>
      </c>
      <c r="B224" s="141" t="s">
        <v>1953</v>
      </c>
      <c r="C224" s="141" t="s">
        <v>20</v>
      </c>
      <c r="D224" s="141" t="s">
        <v>703</v>
      </c>
      <c r="E224" s="141" t="s">
        <v>1954</v>
      </c>
      <c r="F224" s="141" t="s">
        <v>1955</v>
      </c>
      <c r="G224" s="141" t="s">
        <v>28</v>
      </c>
      <c r="H224" s="141" t="s">
        <v>1956</v>
      </c>
      <c r="I224" s="141" t="s">
        <v>22</v>
      </c>
      <c r="J224" s="141" t="s">
        <v>26</v>
      </c>
      <c r="K224" s="141" t="s">
        <v>1957</v>
      </c>
    </row>
    <row r="225" spans="1:17" x14ac:dyDescent="0.25">
      <c r="A225" s="145" t="s">
        <v>90</v>
      </c>
      <c r="B225" s="125" t="s">
        <v>787</v>
      </c>
      <c r="C225" s="146" t="s">
        <v>2157</v>
      </c>
      <c r="D225" s="142" t="s">
        <v>2215</v>
      </c>
      <c r="E225" s="147">
        <v>3.7</v>
      </c>
      <c r="F225" s="142" t="s">
        <v>91</v>
      </c>
      <c r="G225" s="142" t="s">
        <v>92</v>
      </c>
      <c r="H225" s="142" t="s">
        <v>93</v>
      </c>
      <c r="I225" s="143">
        <v>728.9</v>
      </c>
      <c r="J225" s="145" t="s">
        <v>618</v>
      </c>
      <c r="K225" s="145" t="s">
        <v>6</v>
      </c>
    </row>
    <row r="226" spans="1:17" s="65" customFormat="1" ht="23.65" customHeight="1" x14ac:dyDescent="0.25">
      <c r="A226" s="208" t="s">
        <v>618</v>
      </c>
      <c r="B226" s="208"/>
      <c r="C226" s="208"/>
      <c r="D226" s="208" t="s">
        <v>2216</v>
      </c>
      <c r="E226" s="208"/>
      <c r="F226" s="208" t="s">
        <v>2214</v>
      </c>
      <c r="G226" s="208"/>
      <c r="H226" s="208"/>
      <c r="I226" s="151">
        <f>SUM(I225)</f>
        <v>728.9</v>
      </c>
      <c r="J226" s="152"/>
      <c r="K226" s="152"/>
      <c r="L226" s="1"/>
      <c r="M226" s="1"/>
      <c r="N226" s="1"/>
      <c r="O226" s="1"/>
      <c r="P226" s="1"/>
      <c r="Q226" s="1"/>
    </row>
    <row r="227" spans="1:17" ht="15.75" customHeight="1" x14ac:dyDescent="0.25">
      <c r="A227" s="130" t="s">
        <v>19</v>
      </c>
      <c r="B227" s="130" t="s">
        <v>1953</v>
      </c>
      <c r="C227" s="130" t="s">
        <v>20</v>
      </c>
      <c r="D227" s="130" t="s">
        <v>703</v>
      </c>
      <c r="E227" s="130" t="s">
        <v>1954</v>
      </c>
      <c r="F227" s="130" t="s">
        <v>1955</v>
      </c>
      <c r="G227" s="130" t="s">
        <v>28</v>
      </c>
      <c r="H227" s="130" t="s">
        <v>1956</v>
      </c>
      <c r="I227" s="130" t="s">
        <v>22</v>
      </c>
      <c r="J227" s="130" t="s">
        <v>26</v>
      </c>
      <c r="K227" s="130" t="s">
        <v>1957</v>
      </c>
    </row>
    <row r="228" spans="1:17" s="116" customFormat="1" ht="15.75" customHeight="1" x14ac:dyDescent="0.25">
      <c r="A228" s="124" t="s">
        <v>619</v>
      </c>
      <c r="B228" s="125" t="s">
        <v>787</v>
      </c>
      <c r="C228" s="126" t="s">
        <v>2217</v>
      </c>
      <c r="D228" s="125" t="s">
        <v>2218</v>
      </c>
      <c r="E228" s="129">
        <v>4.87</v>
      </c>
      <c r="F228" s="125" t="s">
        <v>620</v>
      </c>
      <c r="G228" s="125" t="s">
        <v>621</v>
      </c>
      <c r="H228" s="125" t="s">
        <v>384</v>
      </c>
      <c r="I228" s="123">
        <v>374990</v>
      </c>
      <c r="J228" s="124" t="s">
        <v>4</v>
      </c>
      <c r="K228" s="124" t="s">
        <v>3</v>
      </c>
      <c r="L228" s="1"/>
      <c r="M228" s="1"/>
      <c r="N228" s="1"/>
      <c r="O228" s="1"/>
      <c r="P228" s="1"/>
      <c r="Q228" s="1"/>
    </row>
    <row r="229" spans="1:17" ht="23.65" customHeight="1" x14ac:dyDescent="0.25">
      <c r="A229" s="124" t="s">
        <v>622</v>
      </c>
      <c r="B229" s="125" t="s">
        <v>185</v>
      </c>
      <c r="C229" s="126" t="s">
        <v>2219</v>
      </c>
      <c r="D229" s="125" t="s">
        <v>2220</v>
      </c>
      <c r="E229" s="129">
        <v>3.2412000000000001</v>
      </c>
      <c r="F229" s="125" t="s">
        <v>196</v>
      </c>
      <c r="G229" s="125" t="s">
        <v>623</v>
      </c>
      <c r="H229" s="125" t="s">
        <v>256</v>
      </c>
      <c r="I229" s="123">
        <v>58720.82</v>
      </c>
      <c r="J229" s="124" t="s">
        <v>4</v>
      </c>
      <c r="K229" s="124" t="s">
        <v>3</v>
      </c>
    </row>
    <row r="230" spans="1:17" ht="15.6" customHeight="1" x14ac:dyDescent="0.25">
      <c r="A230" s="136" t="s">
        <v>624</v>
      </c>
      <c r="B230" s="125" t="s">
        <v>787</v>
      </c>
      <c r="C230" s="138" t="s">
        <v>2221</v>
      </c>
      <c r="D230" s="137" t="s">
        <v>2222</v>
      </c>
      <c r="E230" s="144">
        <v>3.71</v>
      </c>
      <c r="F230" s="137" t="s">
        <v>95</v>
      </c>
      <c r="G230" s="137" t="s">
        <v>625</v>
      </c>
      <c r="H230" s="137" t="s">
        <v>97</v>
      </c>
      <c r="I230" s="140">
        <v>64014.3</v>
      </c>
      <c r="J230" s="136" t="s">
        <v>4</v>
      </c>
      <c r="K230" s="136" t="s">
        <v>3</v>
      </c>
    </row>
    <row r="231" spans="1:17" ht="15.6" customHeight="1" x14ac:dyDescent="0.25">
      <c r="A231" s="208" t="s">
        <v>4</v>
      </c>
      <c r="B231" s="208"/>
      <c r="C231" s="208"/>
      <c r="D231" s="152" t="s">
        <v>2223</v>
      </c>
      <c r="E231" s="152"/>
      <c r="F231" s="208" t="s">
        <v>2214</v>
      </c>
      <c r="G231" s="208"/>
      <c r="H231" s="208"/>
      <c r="I231" s="151">
        <f>SUM(I228:I230)</f>
        <v>497725.12</v>
      </c>
      <c r="J231" s="152"/>
      <c r="K231" s="152"/>
    </row>
    <row r="232" spans="1:17" ht="20.25" customHeight="1" x14ac:dyDescent="0.25">
      <c r="A232" s="130" t="s">
        <v>19</v>
      </c>
      <c r="B232" s="130" t="s">
        <v>1953</v>
      </c>
      <c r="C232" s="130" t="s">
        <v>20</v>
      </c>
      <c r="D232" s="130" t="s">
        <v>703</v>
      </c>
      <c r="E232" s="130" t="s">
        <v>1954</v>
      </c>
      <c r="F232" s="130" t="s">
        <v>1955</v>
      </c>
      <c r="G232" s="130" t="s">
        <v>28</v>
      </c>
      <c r="H232" s="130" t="s">
        <v>1956</v>
      </c>
      <c r="I232" s="130" t="s">
        <v>22</v>
      </c>
      <c r="J232" s="130" t="s">
        <v>26</v>
      </c>
      <c r="K232" s="130" t="s">
        <v>1957</v>
      </c>
    </row>
    <row r="233" spans="1:17" s="116" customFormat="1" ht="15.75" customHeight="1" x14ac:dyDescent="0.25">
      <c r="A233" s="131" t="s">
        <v>626</v>
      </c>
      <c r="B233" s="132" t="s">
        <v>601</v>
      </c>
      <c r="C233" s="133" t="s">
        <v>2224</v>
      </c>
      <c r="D233" s="132" t="s">
        <v>2225</v>
      </c>
      <c r="E233" s="134">
        <v>3.7654999999999998</v>
      </c>
      <c r="F233" s="132" t="s">
        <v>627</v>
      </c>
      <c r="G233" s="132" t="s">
        <v>628</v>
      </c>
      <c r="H233" s="132" t="s">
        <v>245</v>
      </c>
      <c r="I233" s="135">
        <v>191962.51</v>
      </c>
      <c r="J233" s="131" t="s">
        <v>1741</v>
      </c>
      <c r="K233" s="131" t="s">
        <v>3</v>
      </c>
      <c r="L233" s="1"/>
      <c r="M233" s="1"/>
      <c r="N233" s="1"/>
      <c r="O233" s="1"/>
      <c r="P233" s="1"/>
      <c r="Q233" s="1"/>
    </row>
    <row r="234" spans="1:17" s="65" customFormat="1" ht="23.65" customHeight="1" x14ac:dyDescent="0.25">
      <c r="A234" s="124" t="s">
        <v>629</v>
      </c>
      <c r="B234" s="125" t="s">
        <v>1270</v>
      </c>
      <c r="C234" s="126" t="s">
        <v>2226</v>
      </c>
      <c r="D234" s="125" t="s">
        <v>2227</v>
      </c>
      <c r="E234" s="127">
        <v>3.4525999999999999</v>
      </c>
      <c r="F234" s="125" t="s">
        <v>572</v>
      </c>
      <c r="G234" s="125" t="s">
        <v>630</v>
      </c>
      <c r="H234" s="125" t="s">
        <v>631</v>
      </c>
      <c r="I234" s="123">
        <v>7509.4</v>
      </c>
      <c r="J234" s="124" t="s">
        <v>1741</v>
      </c>
      <c r="K234" s="124" t="s">
        <v>6</v>
      </c>
      <c r="L234" s="1"/>
      <c r="M234" s="1"/>
      <c r="N234" s="1"/>
      <c r="O234" s="1"/>
      <c r="P234" s="1"/>
      <c r="Q234" s="1"/>
    </row>
    <row r="235" spans="1:17" ht="15.95" customHeight="1" x14ac:dyDescent="0.25">
      <c r="A235" s="124" t="s">
        <v>632</v>
      </c>
      <c r="B235" s="125" t="s">
        <v>185</v>
      </c>
      <c r="C235" s="126" t="s">
        <v>2228</v>
      </c>
      <c r="D235" s="125" t="s">
        <v>2229</v>
      </c>
      <c r="E235" s="127">
        <v>3.8980000000000001</v>
      </c>
      <c r="F235" s="125" t="s">
        <v>633</v>
      </c>
      <c r="G235" s="125" t="s">
        <v>634</v>
      </c>
      <c r="H235" s="125" t="s">
        <v>494</v>
      </c>
      <c r="I235" s="123">
        <v>5840.95</v>
      </c>
      <c r="J235" s="124" t="s">
        <v>1741</v>
      </c>
      <c r="K235" s="124" t="s">
        <v>6</v>
      </c>
    </row>
    <row r="236" spans="1:17" ht="15.95" customHeight="1" x14ac:dyDescent="0.25">
      <c r="A236" s="124" t="s">
        <v>635</v>
      </c>
      <c r="B236" s="125" t="s">
        <v>112</v>
      </c>
      <c r="C236" s="126" t="s">
        <v>2230</v>
      </c>
      <c r="D236" s="125" t="s">
        <v>2231</v>
      </c>
      <c r="E236" s="127">
        <v>3.2048000000000001</v>
      </c>
      <c r="F236" s="125" t="s">
        <v>615</v>
      </c>
      <c r="G236" s="125" t="s">
        <v>636</v>
      </c>
      <c r="H236" s="125" t="s">
        <v>617</v>
      </c>
      <c r="I236" s="123">
        <v>504756</v>
      </c>
      <c r="J236" s="124" t="s">
        <v>1741</v>
      </c>
      <c r="K236" s="124" t="s">
        <v>3</v>
      </c>
    </row>
    <row r="237" spans="1:17" ht="15.95" customHeight="1" x14ac:dyDescent="0.25">
      <c r="A237" s="124" t="s">
        <v>637</v>
      </c>
      <c r="B237" s="125" t="s">
        <v>638</v>
      </c>
      <c r="C237" s="126" t="s">
        <v>2232</v>
      </c>
      <c r="D237" s="125" t="s">
        <v>2233</v>
      </c>
      <c r="E237" s="127">
        <v>3.218</v>
      </c>
      <c r="F237" s="125" t="s">
        <v>192</v>
      </c>
      <c r="G237" s="125" t="s">
        <v>2234</v>
      </c>
      <c r="H237" s="125" t="s">
        <v>639</v>
      </c>
      <c r="I237" s="123">
        <v>76999.11</v>
      </c>
      <c r="J237" s="124" t="s">
        <v>1741</v>
      </c>
      <c r="K237" s="124" t="s">
        <v>3</v>
      </c>
    </row>
    <row r="238" spans="1:17" ht="15.95" customHeight="1" x14ac:dyDescent="0.25">
      <c r="A238" s="124" t="s">
        <v>640</v>
      </c>
      <c r="B238" s="125" t="s">
        <v>601</v>
      </c>
      <c r="C238" s="126" t="s">
        <v>2235</v>
      </c>
      <c r="D238" s="125" t="s">
        <v>2236</v>
      </c>
      <c r="E238" s="127">
        <v>3.7656999999999998</v>
      </c>
      <c r="F238" s="125" t="s">
        <v>247</v>
      </c>
      <c r="G238" s="125" t="s">
        <v>641</v>
      </c>
      <c r="H238" s="125" t="s">
        <v>642</v>
      </c>
      <c r="I238" s="123">
        <v>256067.6</v>
      </c>
      <c r="J238" s="124" t="s">
        <v>1741</v>
      </c>
      <c r="K238" s="124" t="s">
        <v>3</v>
      </c>
    </row>
    <row r="239" spans="1:17" ht="15.95" customHeight="1" x14ac:dyDescent="0.25">
      <c r="A239" s="124" t="s">
        <v>1753</v>
      </c>
      <c r="B239" s="125" t="s">
        <v>601</v>
      </c>
      <c r="C239" s="126" t="s">
        <v>2210</v>
      </c>
      <c r="D239" s="125" t="s">
        <v>2237</v>
      </c>
      <c r="E239" s="127">
        <v>4.26</v>
      </c>
      <c r="F239" s="125" t="s">
        <v>2238</v>
      </c>
      <c r="G239" s="125" t="s">
        <v>2239</v>
      </c>
      <c r="H239" s="125" t="s">
        <v>506</v>
      </c>
      <c r="I239" s="123">
        <v>60577.2</v>
      </c>
      <c r="J239" s="124" t="s">
        <v>1741</v>
      </c>
      <c r="K239" s="124" t="s">
        <v>3</v>
      </c>
    </row>
    <row r="240" spans="1:17" ht="15.95" customHeight="1" x14ac:dyDescent="0.25">
      <c r="A240" s="124" t="s">
        <v>643</v>
      </c>
      <c r="B240" s="125" t="s">
        <v>601</v>
      </c>
      <c r="C240" s="126" t="s">
        <v>2240</v>
      </c>
      <c r="D240" s="125" t="s">
        <v>2241</v>
      </c>
      <c r="E240" s="127">
        <v>3.77</v>
      </c>
      <c r="F240" s="125" t="s">
        <v>644</v>
      </c>
      <c r="G240" s="125" t="s">
        <v>645</v>
      </c>
      <c r="H240" s="125" t="s">
        <v>169</v>
      </c>
      <c r="I240" s="123">
        <v>290323.17</v>
      </c>
      <c r="J240" s="124" t="s">
        <v>1741</v>
      </c>
      <c r="K240" s="124" t="s">
        <v>3</v>
      </c>
    </row>
    <row r="241" spans="1:11" ht="15.95" customHeight="1" x14ac:dyDescent="0.25">
      <c r="A241" s="124" t="s">
        <v>646</v>
      </c>
      <c r="B241" s="125" t="s">
        <v>787</v>
      </c>
      <c r="C241" s="126" t="s">
        <v>2210</v>
      </c>
      <c r="D241" s="125" t="s">
        <v>2242</v>
      </c>
      <c r="E241" s="127">
        <v>3.1970000000000001</v>
      </c>
      <c r="F241" s="125" t="s">
        <v>647</v>
      </c>
      <c r="G241" s="125" t="s">
        <v>648</v>
      </c>
      <c r="H241" s="125" t="s">
        <v>649</v>
      </c>
      <c r="I241" s="123">
        <v>182902.28</v>
      </c>
      <c r="J241" s="124" t="s">
        <v>1741</v>
      </c>
      <c r="K241" s="124" t="s">
        <v>6</v>
      </c>
    </row>
    <row r="242" spans="1:11" ht="15.95" customHeight="1" x14ac:dyDescent="0.25">
      <c r="A242" s="124" t="s">
        <v>650</v>
      </c>
      <c r="B242" s="125" t="s">
        <v>185</v>
      </c>
      <c r="C242" s="126" t="s">
        <v>2243</v>
      </c>
      <c r="D242" s="125" t="s">
        <v>2244</v>
      </c>
      <c r="E242" s="127">
        <v>3.9782000000000002</v>
      </c>
      <c r="F242" s="125" t="s">
        <v>214</v>
      </c>
      <c r="G242" s="125" t="s">
        <v>651</v>
      </c>
      <c r="H242" s="125" t="s">
        <v>448</v>
      </c>
      <c r="I242" s="123">
        <v>23855.83</v>
      </c>
      <c r="J242" s="124" t="s">
        <v>1741</v>
      </c>
      <c r="K242" s="124" t="s">
        <v>3</v>
      </c>
    </row>
    <row r="243" spans="1:11" ht="15.95" customHeight="1" x14ac:dyDescent="0.25">
      <c r="A243" s="124" t="s">
        <v>652</v>
      </c>
      <c r="B243" s="125" t="s">
        <v>653</v>
      </c>
      <c r="C243" s="126" t="s">
        <v>2245</v>
      </c>
      <c r="D243" s="125" t="s">
        <v>2246</v>
      </c>
      <c r="E243" s="127">
        <v>3.6894999999999998</v>
      </c>
      <c r="F243" s="125" t="s">
        <v>75</v>
      </c>
      <c r="G243" s="125" t="s">
        <v>654</v>
      </c>
      <c r="H243" s="125" t="s">
        <v>77</v>
      </c>
      <c r="I243" s="123">
        <v>33766.300000000003</v>
      </c>
      <c r="J243" s="124" t="s">
        <v>1741</v>
      </c>
      <c r="K243" s="124" t="s">
        <v>3</v>
      </c>
    </row>
    <row r="244" spans="1:11" ht="15.95" customHeight="1" x14ac:dyDescent="0.25">
      <c r="A244" s="124" t="s">
        <v>655</v>
      </c>
      <c r="B244" s="125" t="s">
        <v>787</v>
      </c>
      <c r="C244" s="126" t="s">
        <v>2247</v>
      </c>
      <c r="D244" s="125" t="s">
        <v>2248</v>
      </c>
      <c r="E244" s="127">
        <v>3.169</v>
      </c>
      <c r="F244" s="125" t="s">
        <v>656</v>
      </c>
      <c r="G244" s="125" t="s">
        <v>657</v>
      </c>
      <c r="H244" s="125" t="s">
        <v>658</v>
      </c>
      <c r="I244" s="123">
        <v>44670.22</v>
      </c>
      <c r="J244" s="124" t="s">
        <v>1741</v>
      </c>
      <c r="K244" s="124" t="s">
        <v>3</v>
      </c>
    </row>
    <row r="245" spans="1:11" ht="15.95" customHeight="1" x14ac:dyDescent="0.25">
      <c r="A245" s="124" t="s">
        <v>659</v>
      </c>
      <c r="B245" s="125" t="s">
        <v>601</v>
      </c>
      <c r="C245" s="126" t="s">
        <v>2224</v>
      </c>
      <c r="D245" s="125" t="s">
        <v>2249</v>
      </c>
      <c r="E245" s="127">
        <v>3.5445000000000002</v>
      </c>
      <c r="F245" s="125" t="s">
        <v>139</v>
      </c>
      <c r="G245" s="125" t="s">
        <v>660</v>
      </c>
      <c r="H245" s="125" t="s">
        <v>117</v>
      </c>
      <c r="I245" s="123">
        <v>209255.86</v>
      </c>
      <c r="J245" s="124" t="s">
        <v>1741</v>
      </c>
      <c r="K245" s="124" t="s">
        <v>3</v>
      </c>
    </row>
    <row r="246" spans="1:11" ht="15.95" customHeight="1" x14ac:dyDescent="0.25">
      <c r="A246" s="124" t="s">
        <v>664</v>
      </c>
      <c r="B246" s="125" t="s">
        <v>601</v>
      </c>
      <c r="C246" s="126" t="s">
        <v>2224</v>
      </c>
      <c r="D246" s="125" t="s">
        <v>2250</v>
      </c>
      <c r="E246" s="127">
        <v>3.5445000000000002</v>
      </c>
      <c r="F246" s="125" t="s">
        <v>139</v>
      </c>
      <c r="G246" s="125" t="s">
        <v>665</v>
      </c>
      <c r="H246" s="125" t="s">
        <v>117</v>
      </c>
      <c r="I246" s="123">
        <v>35728.559999999998</v>
      </c>
      <c r="J246" s="124" t="s">
        <v>1741</v>
      </c>
      <c r="K246" s="124" t="s">
        <v>3</v>
      </c>
    </row>
    <row r="247" spans="1:11" ht="15.95" customHeight="1" x14ac:dyDescent="0.25">
      <c r="A247" s="124" t="s">
        <v>666</v>
      </c>
      <c r="B247" s="125" t="s">
        <v>185</v>
      </c>
      <c r="C247" s="126" t="s">
        <v>2228</v>
      </c>
      <c r="D247" s="125" t="s">
        <v>2251</v>
      </c>
      <c r="E247" s="127">
        <v>3.8889999999999998</v>
      </c>
      <c r="F247" s="125" t="s">
        <v>667</v>
      </c>
      <c r="G247" s="125" t="s">
        <v>668</v>
      </c>
      <c r="H247" s="125" t="s">
        <v>559</v>
      </c>
      <c r="I247" s="123">
        <v>30953.91</v>
      </c>
      <c r="J247" s="124" t="s">
        <v>1741</v>
      </c>
      <c r="K247" s="124" t="s">
        <v>3</v>
      </c>
    </row>
    <row r="248" spans="1:11" ht="15.95" customHeight="1" x14ac:dyDescent="0.25">
      <c r="A248" s="124" t="s">
        <v>669</v>
      </c>
      <c r="B248" s="125" t="s">
        <v>604</v>
      </c>
      <c r="C248" s="126" t="s">
        <v>2252</v>
      </c>
      <c r="D248" s="125" t="s">
        <v>2253</v>
      </c>
      <c r="E248" s="127">
        <v>3.2595000000000001</v>
      </c>
      <c r="F248" s="125" t="s">
        <v>448</v>
      </c>
      <c r="G248" s="125" t="s">
        <v>670</v>
      </c>
      <c r="H248" s="125" t="s">
        <v>113</v>
      </c>
      <c r="I248" s="123">
        <v>3957.03</v>
      </c>
      <c r="J248" s="124" t="s">
        <v>1741</v>
      </c>
      <c r="K248" s="124" t="s">
        <v>3</v>
      </c>
    </row>
    <row r="249" spans="1:11" ht="15.95" customHeight="1" x14ac:dyDescent="0.25">
      <c r="A249" s="124" t="s">
        <v>671</v>
      </c>
      <c r="B249" s="125" t="s">
        <v>604</v>
      </c>
      <c r="C249" s="126" t="s">
        <v>2254</v>
      </c>
      <c r="D249" s="125" t="s">
        <v>2255</v>
      </c>
      <c r="E249" s="127">
        <v>3.931</v>
      </c>
      <c r="F249" s="125" t="s">
        <v>194</v>
      </c>
      <c r="G249" s="125" t="s">
        <v>672</v>
      </c>
      <c r="H249" s="125" t="s">
        <v>196</v>
      </c>
      <c r="I249" s="123">
        <v>4088.24</v>
      </c>
      <c r="J249" s="124" t="s">
        <v>1741</v>
      </c>
      <c r="K249" s="124" t="s">
        <v>3</v>
      </c>
    </row>
    <row r="250" spans="1:11" ht="15.95" customHeight="1" x14ac:dyDescent="0.25">
      <c r="A250" s="124" t="s">
        <v>661</v>
      </c>
      <c r="B250" s="125" t="s">
        <v>653</v>
      </c>
      <c r="C250" s="126" t="s">
        <v>2256</v>
      </c>
      <c r="D250" s="125" t="s">
        <v>2257</v>
      </c>
      <c r="E250" s="127">
        <v>4.42</v>
      </c>
      <c r="F250" s="125" t="s">
        <v>360</v>
      </c>
      <c r="G250" s="125" t="s">
        <v>662</v>
      </c>
      <c r="H250" s="125" t="s">
        <v>663</v>
      </c>
      <c r="I250" s="123">
        <v>52608.21</v>
      </c>
      <c r="J250" s="124" t="s">
        <v>1741</v>
      </c>
      <c r="K250" s="124" t="s">
        <v>3</v>
      </c>
    </row>
    <row r="251" spans="1:11" ht="15.95" customHeight="1" x14ac:dyDescent="0.25">
      <c r="A251" s="124" t="s">
        <v>673</v>
      </c>
      <c r="B251" s="125" t="s">
        <v>787</v>
      </c>
      <c r="C251" s="126" t="s">
        <v>2258</v>
      </c>
      <c r="D251" s="125" t="s">
        <v>2259</v>
      </c>
      <c r="E251" s="127">
        <v>3.7099000000000002</v>
      </c>
      <c r="F251" s="125" t="s">
        <v>314</v>
      </c>
      <c r="G251" s="125" t="s">
        <v>674</v>
      </c>
      <c r="H251" s="125" t="s">
        <v>75</v>
      </c>
      <c r="I251" s="123">
        <v>2535.19</v>
      </c>
      <c r="J251" s="124" t="s">
        <v>1741</v>
      </c>
      <c r="K251" s="124" t="s">
        <v>6</v>
      </c>
    </row>
    <row r="252" spans="1:11" ht="15.95" customHeight="1" x14ac:dyDescent="0.25">
      <c r="A252" s="124" t="s">
        <v>1755</v>
      </c>
      <c r="B252" s="125" t="s">
        <v>601</v>
      </c>
      <c r="C252" s="126" t="s">
        <v>2210</v>
      </c>
      <c r="D252" s="125" t="s">
        <v>2260</v>
      </c>
      <c r="E252" s="127">
        <v>3.6404999999999998</v>
      </c>
      <c r="F252" s="125" t="s">
        <v>91</v>
      </c>
      <c r="G252" s="125" t="s">
        <v>2261</v>
      </c>
      <c r="H252" s="125" t="s">
        <v>93</v>
      </c>
      <c r="I252" s="123">
        <v>534411.12</v>
      </c>
      <c r="J252" s="124" t="s">
        <v>1741</v>
      </c>
      <c r="K252" s="124" t="s">
        <v>3</v>
      </c>
    </row>
    <row r="253" spans="1:11" ht="15.95" customHeight="1" x14ac:dyDescent="0.25">
      <c r="A253" s="124" t="s">
        <v>675</v>
      </c>
      <c r="B253" s="125" t="s">
        <v>185</v>
      </c>
      <c r="C253" s="126" t="s">
        <v>2262</v>
      </c>
      <c r="D253" s="125" t="s">
        <v>2263</v>
      </c>
      <c r="E253" s="127">
        <v>3.1970000000000001</v>
      </c>
      <c r="F253" s="125" t="s">
        <v>647</v>
      </c>
      <c r="G253" s="125" t="s">
        <v>676</v>
      </c>
      <c r="H253" s="125" t="s">
        <v>649</v>
      </c>
      <c r="I253" s="123">
        <v>1342.74</v>
      </c>
      <c r="J253" s="124" t="s">
        <v>1741</v>
      </c>
      <c r="K253" s="124" t="s">
        <v>6</v>
      </c>
    </row>
    <row r="254" spans="1:11" ht="15.95" customHeight="1" x14ac:dyDescent="0.25">
      <c r="A254" s="124" t="s">
        <v>677</v>
      </c>
      <c r="B254" s="125" t="s">
        <v>787</v>
      </c>
      <c r="C254" s="126" t="s">
        <v>2264</v>
      </c>
      <c r="D254" s="125" t="s">
        <v>2265</v>
      </c>
      <c r="E254" s="127">
        <v>3.7099000000000002</v>
      </c>
      <c r="F254" s="125" t="s">
        <v>314</v>
      </c>
      <c r="G254" s="125" t="s">
        <v>678</v>
      </c>
      <c r="H254" s="125" t="s">
        <v>75</v>
      </c>
      <c r="I254" s="123">
        <v>13945.32</v>
      </c>
      <c r="J254" s="124" t="s">
        <v>1741</v>
      </c>
      <c r="K254" s="124" t="s">
        <v>6</v>
      </c>
    </row>
    <row r="255" spans="1:11" ht="15.95" customHeight="1" x14ac:dyDescent="0.25">
      <c r="A255" s="124" t="s">
        <v>614</v>
      </c>
      <c r="B255" s="125" t="s">
        <v>58</v>
      </c>
      <c r="C255" s="126" t="s">
        <v>2266</v>
      </c>
      <c r="D255" s="125" t="s">
        <v>2267</v>
      </c>
      <c r="E255" s="127">
        <v>4.03</v>
      </c>
      <c r="F255" s="125" t="s">
        <v>615</v>
      </c>
      <c r="G255" s="125" t="s">
        <v>616</v>
      </c>
      <c r="H255" s="125" t="s">
        <v>617</v>
      </c>
      <c r="I255" s="123">
        <v>74877.399999999994</v>
      </c>
      <c r="J255" s="124" t="s">
        <v>1741</v>
      </c>
      <c r="K255" s="124" t="s">
        <v>3</v>
      </c>
    </row>
    <row r="256" spans="1:11" ht="15.95" customHeight="1" x14ac:dyDescent="0.25">
      <c r="A256" s="124" t="s">
        <v>679</v>
      </c>
      <c r="B256" s="125" t="s">
        <v>787</v>
      </c>
      <c r="C256" s="126" t="s">
        <v>2247</v>
      </c>
      <c r="D256" s="125" t="s">
        <v>2268</v>
      </c>
      <c r="E256" s="127">
        <v>3.9529999999999998</v>
      </c>
      <c r="F256" s="125" t="s">
        <v>192</v>
      </c>
      <c r="G256" s="125" t="s">
        <v>680</v>
      </c>
      <c r="H256" s="125" t="s">
        <v>639</v>
      </c>
      <c r="I256" s="123">
        <v>10733.06</v>
      </c>
      <c r="J256" s="124" t="s">
        <v>1741</v>
      </c>
      <c r="K256" s="124" t="s">
        <v>3</v>
      </c>
    </row>
    <row r="257" spans="1:11" ht="15.95" customHeight="1" x14ac:dyDescent="0.25">
      <c r="A257" s="124" t="s">
        <v>681</v>
      </c>
      <c r="B257" s="125" t="s">
        <v>787</v>
      </c>
      <c r="C257" s="126" t="s">
        <v>2210</v>
      </c>
      <c r="D257" s="125" t="s">
        <v>2269</v>
      </c>
      <c r="E257" s="127">
        <v>4.3654999999999999</v>
      </c>
      <c r="F257" s="125" t="s">
        <v>59</v>
      </c>
      <c r="G257" s="125" t="s">
        <v>682</v>
      </c>
      <c r="H257" s="125" t="s">
        <v>61</v>
      </c>
      <c r="I257" s="123">
        <v>2628.64</v>
      </c>
      <c r="J257" s="124" t="s">
        <v>1741</v>
      </c>
      <c r="K257" s="124" t="s">
        <v>6</v>
      </c>
    </row>
    <row r="258" spans="1:11" ht="15.6" customHeight="1" x14ac:dyDescent="0.25">
      <c r="A258" s="124" t="s">
        <v>1761</v>
      </c>
      <c r="B258" s="125" t="s">
        <v>788</v>
      </c>
      <c r="C258" s="126" t="s">
        <v>2270</v>
      </c>
      <c r="D258" s="125" t="s">
        <v>2271</v>
      </c>
      <c r="E258" s="127">
        <v>4.4469000000000003</v>
      </c>
      <c r="F258" s="125" t="s">
        <v>258</v>
      </c>
      <c r="G258" s="125" t="s">
        <v>2272</v>
      </c>
      <c r="H258" s="125" t="s">
        <v>1968</v>
      </c>
      <c r="I258" s="123">
        <v>113902.89</v>
      </c>
      <c r="J258" s="124" t="s">
        <v>1741</v>
      </c>
      <c r="K258" s="124" t="s">
        <v>3</v>
      </c>
    </row>
    <row r="259" spans="1:11" ht="15.6" customHeight="1" x14ac:dyDescent="0.25">
      <c r="A259" s="124" t="s">
        <v>683</v>
      </c>
      <c r="B259" s="125" t="s">
        <v>185</v>
      </c>
      <c r="C259" s="126" t="s">
        <v>2273</v>
      </c>
      <c r="D259" s="125" t="s">
        <v>2274</v>
      </c>
      <c r="E259" s="127">
        <v>3.24</v>
      </c>
      <c r="F259" s="125" t="s">
        <v>173</v>
      </c>
      <c r="G259" s="125" t="s">
        <v>684</v>
      </c>
      <c r="H259" s="125" t="s">
        <v>48</v>
      </c>
      <c r="I259" s="123">
        <v>4538.04</v>
      </c>
      <c r="J259" s="124" t="s">
        <v>1741</v>
      </c>
      <c r="K259" s="124" t="s">
        <v>6</v>
      </c>
    </row>
    <row r="260" spans="1:11" ht="15.95" customHeight="1" x14ac:dyDescent="0.25">
      <c r="A260" s="124" t="s">
        <v>685</v>
      </c>
      <c r="B260" s="125" t="s">
        <v>604</v>
      </c>
      <c r="C260" s="126" t="s">
        <v>2254</v>
      </c>
      <c r="D260" s="125" t="s">
        <v>2275</v>
      </c>
      <c r="E260" s="127">
        <v>4.3338000000000001</v>
      </c>
      <c r="F260" s="125" t="s">
        <v>686</v>
      </c>
      <c r="G260" s="125" t="s">
        <v>687</v>
      </c>
      <c r="H260" s="125" t="s">
        <v>688</v>
      </c>
      <c r="I260" s="123">
        <v>21621.32</v>
      </c>
      <c r="J260" s="124" t="s">
        <v>1741</v>
      </c>
      <c r="K260" s="124" t="s">
        <v>3</v>
      </c>
    </row>
    <row r="261" spans="1:11" ht="15.95" customHeight="1" x14ac:dyDescent="0.25">
      <c r="A261" s="124" t="s">
        <v>689</v>
      </c>
      <c r="B261" s="125" t="s">
        <v>788</v>
      </c>
      <c r="C261" s="126" t="s">
        <v>2276</v>
      </c>
      <c r="D261" s="125" t="s">
        <v>2277</v>
      </c>
      <c r="E261" s="127">
        <v>3.93</v>
      </c>
      <c r="F261" s="125" t="s">
        <v>206</v>
      </c>
      <c r="G261" s="125" t="s">
        <v>690</v>
      </c>
      <c r="H261" s="125" t="s">
        <v>258</v>
      </c>
      <c r="I261" s="123">
        <v>123980.88</v>
      </c>
      <c r="J261" s="124" t="s">
        <v>1741</v>
      </c>
      <c r="K261" s="124" t="s">
        <v>3</v>
      </c>
    </row>
    <row r="262" spans="1:11" ht="15.95" customHeight="1" x14ac:dyDescent="0.25">
      <c r="A262" s="124" t="s">
        <v>1540</v>
      </c>
      <c r="B262" s="125" t="s">
        <v>601</v>
      </c>
      <c r="C262" s="126" t="s">
        <v>2278</v>
      </c>
      <c r="D262" s="125" t="s">
        <v>2279</v>
      </c>
      <c r="E262" s="127">
        <v>3.8115000000000001</v>
      </c>
      <c r="F262" s="125" t="s">
        <v>355</v>
      </c>
      <c r="G262" s="125" t="s">
        <v>2280</v>
      </c>
      <c r="H262" s="125" t="s">
        <v>133</v>
      </c>
      <c r="I262" s="123">
        <v>87664.5</v>
      </c>
      <c r="J262" s="124" t="s">
        <v>1741</v>
      </c>
      <c r="K262" s="124" t="s">
        <v>3</v>
      </c>
    </row>
    <row r="263" spans="1:11" ht="15.95" customHeight="1" x14ac:dyDescent="0.25">
      <c r="A263" s="124" t="s">
        <v>691</v>
      </c>
      <c r="B263" s="125" t="s">
        <v>601</v>
      </c>
      <c r="C263" s="126" t="s">
        <v>2235</v>
      </c>
      <c r="D263" s="125" t="s">
        <v>2281</v>
      </c>
      <c r="E263" s="127">
        <v>4.1630000000000003</v>
      </c>
      <c r="F263" s="125" t="s">
        <v>103</v>
      </c>
      <c r="G263" s="125" t="s">
        <v>692</v>
      </c>
      <c r="H263" s="125" t="s">
        <v>105</v>
      </c>
      <c r="I263" s="123">
        <v>84875.24</v>
      </c>
      <c r="J263" s="124" t="s">
        <v>1741</v>
      </c>
      <c r="K263" s="124" t="s">
        <v>3</v>
      </c>
    </row>
    <row r="264" spans="1:11" ht="15.95" customHeight="1" x14ac:dyDescent="0.25">
      <c r="A264" s="124" t="s">
        <v>600</v>
      </c>
      <c r="B264" s="125" t="s">
        <v>601</v>
      </c>
      <c r="C264" s="126" t="s">
        <v>2201</v>
      </c>
      <c r="D264" s="125" t="s">
        <v>2282</v>
      </c>
      <c r="E264" s="127">
        <v>4.1429999999999998</v>
      </c>
      <c r="F264" s="125" t="s">
        <v>374</v>
      </c>
      <c r="G264" s="125" t="s">
        <v>693</v>
      </c>
      <c r="H264" s="125" t="s">
        <v>376</v>
      </c>
      <c r="I264" s="123">
        <v>160421.1</v>
      </c>
      <c r="J264" s="124" t="s">
        <v>1741</v>
      </c>
      <c r="K264" s="124" t="s">
        <v>3</v>
      </c>
    </row>
    <row r="265" spans="1:11" ht="15.6" customHeight="1" x14ac:dyDescent="0.25">
      <c r="A265" s="124" t="s">
        <v>694</v>
      </c>
      <c r="B265" s="125" t="s">
        <v>788</v>
      </c>
      <c r="C265" s="126" t="s">
        <v>2283</v>
      </c>
      <c r="D265" s="125" t="s">
        <v>2284</v>
      </c>
      <c r="E265" s="127">
        <v>4.4160000000000004</v>
      </c>
      <c r="F265" s="125" t="s">
        <v>633</v>
      </c>
      <c r="G265" s="125" t="s">
        <v>695</v>
      </c>
      <c r="H265" s="125" t="s">
        <v>494</v>
      </c>
      <c r="I265" s="123">
        <v>4857.6000000000004</v>
      </c>
      <c r="J265" s="124" t="s">
        <v>1741</v>
      </c>
      <c r="K265" s="124" t="s">
        <v>3</v>
      </c>
    </row>
    <row r="266" spans="1:11" x14ac:dyDescent="0.25">
      <c r="A266" s="124" t="s">
        <v>696</v>
      </c>
      <c r="B266" s="125" t="s">
        <v>787</v>
      </c>
      <c r="C266" s="126" t="s">
        <v>2285</v>
      </c>
      <c r="D266" s="125" t="s">
        <v>2286</v>
      </c>
      <c r="E266" s="127">
        <v>4.6361999999999997</v>
      </c>
      <c r="F266" s="125" t="s">
        <v>36</v>
      </c>
      <c r="G266" s="125" t="s">
        <v>697</v>
      </c>
      <c r="H266" s="125" t="s">
        <v>698</v>
      </c>
      <c r="I266" s="123">
        <v>11366.29</v>
      </c>
      <c r="J266" s="124" t="s">
        <v>1741</v>
      </c>
      <c r="K266" s="124" t="s">
        <v>6</v>
      </c>
    </row>
    <row r="267" spans="1:11" x14ac:dyDescent="0.25">
      <c r="A267" s="124" t="s">
        <v>1754</v>
      </c>
      <c r="B267" s="125" t="s">
        <v>601</v>
      </c>
      <c r="C267" s="126" t="s">
        <v>2273</v>
      </c>
      <c r="D267" s="125" t="s">
        <v>2287</v>
      </c>
      <c r="E267" s="127">
        <v>3.87</v>
      </c>
      <c r="F267" s="125" t="s">
        <v>2288</v>
      </c>
      <c r="G267" s="125" t="s">
        <v>2289</v>
      </c>
      <c r="H267" s="125" t="s">
        <v>358</v>
      </c>
      <c r="I267" s="123">
        <v>63455.46</v>
      </c>
      <c r="J267" s="124" t="s">
        <v>1741</v>
      </c>
      <c r="K267" s="124" t="s">
        <v>3</v>
      </c>
    </row>
    <row r="268" spans="1:11" x14ac:dyDescent="0.25">
      <c r="A268" s="124" t="s">
        <v>699</v>
      </c>
      <c r="B268" s="125" t="s">
        <v>638</v>
      </c>
      <c r="C268" s="126" t="s">
        <v>2290</v>
      </c>
      <c r="D268" s="125" t="s">
        <v>2291</v>
      </c>
      <c r="E268" s="127">
        <v>4.0090000000000003</v>
      </c>
      <c r="F268" s="125" t="s">
        <v>287</v>
      </c>
      <c r="G268" s="125" t="s">
        <v>700</v>
      </c>
      <c r="H268" s="125" t="s">
        <v>701</v>
      </c>
      <c r="I268" s="123">
        <v>24535.08</v>
      </c>
      <c r="J268" s="124" t="s">
        <v>1741</v>
      </c>
      <c r="K268" s="124" t="s">
        <v>3</v>
      </c>
    </row>
    <row r="269" spans="1:11" x14ac:dyDescent="0.25">
      <c r="A269" s="136" t="s">
        <v>612</v>
      </c>
      <c r="B269" s="137" t="s">
        <v>601</v>
      </c>
      <c r="C269" s="138" t="s">
        <v>2210</v>
      </c>
      <c r="D269" s="137" t="s">
        <v>2292</v>
      </c>
      <c r="E269" s="139">
        <v>3.78</v>
      </c>
      <c r="F269" s="137" t="s">
        <v>360</v>
      </c>
      <c r="G269" s="137" t="s">
        <v>702</v>
      </c>
      <c r="H269" s="137" t="s">
        <v>663</v>
      </c>
      <c r="I269" s="140">
        <v>201751.07</v>
      </c>
      <c r="J269" s="136" t="s">
        <v>1741</v>
      </c>
      <c r="K269" s="136" t="s">
        <v>3</v>
      </c>
    </row>
    <row r="270" spans="1:11" x14ac:dyDescent="0.25">
      <c r="A270" s="124" t="s">
        <v>635</v>
      </c>
      <c r="B270" s="125" t="s">
        <v>112</v>
      </c>
      <c r="C270" s="126" t="s">
        <v>2230</v>
      </c>
      <c r="D270" s="125" t="s">
        <v>2231</v>
      </c>
      <c r="E270" s="127">
        <v>3.8887999999999998</v>
      </c>
      <c r="F270" s="125" t="s">
        <v>615</v>
      </c>
      <c r="G270" s="125" t="s">
        <v>636</v>
      </c>
      <c r="H270" s="125" t="s">
        <v>617</v>
      </c>
      <c r="I270" s="123">
        <v>612486</v>
      </c>
      <c r="J270" s="124" t="s">
        <v>1741</v>
      </c>
      <c r="K270" s="124" t="s">
        <v>3</v>
      </c>
    </row>
    <row r="271" spans="1:11" x14ac:dyDescent="0.25">
      <c r="A271" s="208" t="s">
        <v>1741</v>
      </c>
      <c r="B271" s="208"/>
      <c r="C271" s="152"/>
      <c r="D271" s="208" t="s">
        <v>2293</v>
      </c>
      <c r="E271" s="208"/>
      <c r="F271" s="208" t="s">
        <v>2294</v>
      </c>
      <c r="G271" s="208"/>
      <c r="H271" s="208"/>
      <c r="I271" s="153">
        <f>SUM(I233:I270)</f>
        <v>4171751.3200000003</v>
      </c>
      <c r="J271" s="152"/>
      <c r="K271" s="152"/>
    </row>
    <row r="272" spans="1:11" x14ac:dyDescent="0.25">
      <c r="I272" s="1"/>
    </row>
  </sheetData>
  <autoFilter ref="A2:K271" xr:uid="{23D9CC55-95AD-4176-863E-5C5BA8CC81A8}"/>
  <mergeCells count="12">
    <mergeCell ref="A1:B1"/>
    <mergeCell ref="F226:H226"/>
    <mergeCell ref="F223:H223"/>
    <mergeCell ref="F231:H231"/>
    <mergeCell ref="A271:B271"/>
    <mergeCell ref="D271:E271"/>
    <mergeCell ref="F271:H271"/>
    <mergeCell ref="A223:C223"/>
    <mergeCell ref="D223:E223"/>
    <mergeCell ref="A226:C226"/>
    <mergeCell ref="D226:E226"/>
    <mergeCell ref="A231:C2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9"/>
  <sheetViews>
    <sheetView topLeftCell="D118" zoomScaleNormal="100" workbookViewId="0">
      <selection activeCell="C124" sqref="C124"/>
    </sheetView>
  </sheetViews>
  <sheetFormatPr defaultRowHeight="12.75" x14ac:dyDescent="0.2"/>
  <cols>
    <col min="1" max="1" width="21.85546875" style="101" bestFit="1" customWidth="1"/>
    <col min="2" max="2" width="12.7109375" style="101" bestFit="1" customWidth="1"/>
    <col min="3" max="3" width="36.28515625" style="101" bestFit="1" customWidth="1"/>
    <col min="4" max="4" width="18.85546875" style="101" bestFit="1" customWidth="1"/>
    <col min="5" max="5" width="27.7109375" style="101" bestFit="1" customWidth="1"/>
    <col min="6" max="6" width="13.7109375" style="101" bestFit="1" customWidth="1"/>
    <col min="7" max="7" width="18.28515625" style="101" bestFit="1" customWidth="1"/>
    <col min="8" max="8" width="19.140625" style="104" bestFit="1" customWidth="1"/>
    <col min="9" max="9" width="9.7109375" style="105" bestFit="1" customWidth="1"/>
    <col min="10" max="10" width="13.85546875" style="106" bestFit="1" customWidth="1"/>
    <col min="11" max="11" width="36.5703125" style="101" bestFit="1" customWidth="1"/>
    <col min="12" max="12" width="12.5703125" style="101" bestFit="1" customWidth="1"/>
    <col min="13" max="13" width="21.42578125" style="101" bestFit="1" customWidth="1"/>
    <col min="14" max="14" width="14.28515625" style="101" bestFit="1" customWidth="1"/>
    <col min="15" max="15" width="22.28515625" style="101" bestFit="1" customWidth="1"/>
    <col min="16" max="16" width="14.42578125" style="101" bestFit="1" customWidth="1"/>
    <col min="17" max="17" width="20.28515625" style="101" bestFit="1" customWidth="1"/>
    <col min="18" max="16384" width="9.140625" style="101"/>
  </cols>
  <sheetData>
    <row r="1" spans="1:17" ht="25.5" x14ac:dyDescent="0.2">
      <c r="A1" s="164" t="s">
        <v>704</v>
      </c>
      <c r="B1" s="164" t="s">
        <v>0</v>
      </c>
      <c r="C1" s="164" t="s">
        <v>730</v>
      </c>
      <c r="D1" s="164" t="s">
        <v>1767</v>
      </c>
      <c r="E1" s="164" t="s">
        <v>1768</v>
      </c>
      <c r="F1" s="164" t="s">
        <v>706</v>
      </c>
      <c r="G1" s="164" t="s">
        <v>707</v>
      </c>
      <c r="H1" s="165" t="s">
        <v>708</v>
      </c>
      <c r="I1" s="166" t="s">
        <v>1</v>
      </c>
      <c r="J1" s="167" t="s">
        <v>709</v>
      </c>
      <c r="K1" s="164" t="s">
        <v>710</v>
      </c>
      <c r="L1" s="164" t="s">
        <v>711</v>
      </c>
      <c r="M1" s="164" t="s">
        <v>712</v>
      </c>
      <c r="N1" s="164" t="s">
        <v>1769</v>
      </c>
      <c r="O1" s="164" t="s">
        <v>1770</v>
      </c>
      <c r="P1" s="164" t="s">
        <v>736</v>
      </c>
      <c r="Q1" s="164" t="s">
        <v>1771</v>
      </c>
    </row>
    <row r="2" spans="1:17" x14ac:dyDescent="0.2">
      <c r="A2" s="68" t="s">
        <v>1410</v>
      </c>
      <c r="B2" s="68" t="s">
        <v>84</v>
      </c>
      <c r="C2" s="68" t="s">
        <v>1772</v>
      </c>
      <c r="D2" s="68" t="s">
        <v>1739</v>
      </c>
      <c r="E2" s="68" t="s">
        <v>5</v>
      </c>
      <c r="F2" s="69">
        <v>43090</v>
      </c>
      <c r="G2" s="68" t="s">
        <v>1773</v>
      </c>
      <c r="H2" s="102">
        <v>100</v>
      </c>
      <c r="I2" s="103">
        <v>3.9</v>
      </c>
      <c r="J2" s="76">
        <f>H2*I2</f>
        <v>390</v>
      </c>
      <c r="K2" s="68" t="s">
        <v>1774</v>
      </c>
      <c r="L2" s="69">
        <v>43105</v>
      </c>
      <c r="M2" s="69">
        <v>43160</v>
      </c>
      <c r="N2" s="69">
        <v>43164</v>
      </c>
      <c r="O2" s="68">
        <v>4</v>
      </c>
      <c r="P2" s="68" t="s">
        <v>1775</v>
      </c>
      <c r="Q2" s="111" t="s">
        <v>1776</v>
      </c>
    </row>
    <row r="3" spans="1:17" x14ac:dyDescent="0.2">
      <c r="A3" s="68" t="s">
        <v>643</v>
      </c>
      <c r="B3" s="68" t="s">
        <v>1765</v>
      </c>
      <c r="C3" s="68" t="s">
        <v>1777</v>
      </c>
      <c r="D3" s="68" t="s">
        <v>2</v>
      </c>
      <c r="E3" s="68" t="s">
        <v>3</v>
      </c>
      <c r="F3" s="69">
        <v>43095</v>
      </c>
      <c r="G3" s="68" t="s">
        <v>1773</v>
      </c>
      <c r="H3" s="102">
        <v>77008.800000000003</v>
      </c>
      <c r="I3" s="103">
        <v>3.77</v>
      </c>
      <c r="J3" s="76">
        <v>290323.18</v>
      </c>
      <c r="K3" s="68" t="s">
        <v>1778</v>
      </c>
      <c r="L3" s="69">
        <v>43096</v>
      </c>
      <c r="M3" s="69">
        <v>43239</v>
      </c>
      <c r="N3" s="69">
        <v>43283</v>
      </c>
      <c r="O3" s="68">
        <v>44</v>
      </c>
      <c r="P3" s="73">
        <v>93000</v>
      </c>
      <c r="Q3" s="111" t="s">
        <v>1776</v>
      </c>
    </row>
    <row r="4" spans="1:17" ht="25.5" x14ac:dyDescent="0.2">
      <c r="A4" s="68" t="s">
        <v>659</v>
      </c>
      <c r="B4" s="68" t="s">
        <v>1765</v>
      </c>
      <c r="C4" s="68" t="s">
        <v>1779</v>
      </c>
      <c r="D4" s="68" t="s">
        <v>2</v>
      </c>
      <c r="E4" s="68" t="s">
        <v>3</v>
      </c>
      <c r="F4" s="69">
        <v>43109</v>
      </c>
      <c r="G4" s="68" t="s">
        <v>1773</v>
      </c>
      <c r="H4" s="102">
        <v>59036.78</v>
      </c>
      <c r="I4" s="103">
        <v>3.5445000000000002</v>
      </c>
      <c r="J4" s="76">
        <v>209255.87</v>
      </c>
      <c r="K4" s="68" t="s">
        <v>1906</v>
      </c>
      <c r="L4" s="69">
        <v>43131</v>
      </c>
      <c r="M4" s="69">
        <v>43160</v>
      </c>
      <c r="N4" s="69">
        <v>43187</v>
      </c>
      <c r="O4" s="68">
        <v>27</v>
      </c>
      <c r="P4" s="73">
        <v>123000</v>
      </c>
      <c r="Q4" s="111" t="s">
        <v>1776</v>
      </c>
    </row>
    <row r="5" spans="1:17" ht="25.5" x14ac:dyDescent="0.2">
      <c r="A5" s="68" t="s">
        <v>664</v>
      </c>
      <c r="B5" s="68" t="s">
        <v>1765</v>
      </c>
      <c r="C5" s="68" t="s">
        <v>1779</v>
      </c>
      <c r="D5" s="68" t="s">
        <v>2</v>
      </c>
      <c r="E5" s="68" t="s">
        <v>3</v>
      </c>
      <c r="F5" s="69">
        <v>43103</v>
      </c>
      <c r="G5" s="68" t="s">
        <v>1773</v>
      </c>
      <c r="H5" s="102">
        <v>10080</v>
      </c>
      <c r="I5" s="103">
        <v>3.5445000000000002</v>
      </c>
      <c r="J5" s="76">
        <v>35728.559999999998</v>
      </c>
      <c r="K5" s="68" t="s">
        <v>1780</v>
      </c>
      <c r="L5" s="69">
        <v>43104</v>
      </c>
      <c r="M5" s="69">
        <v>43154</v>
      </c>
      <c r="N5" s="69">
        <v>43158</v>
      </c>
      <c r="O5" s="68">
        <v>4</v>
      </c>
      <c r="P5" s="72">
        <v>89.5</v>
      </c>
      <c r="Q5" s="111" t="s">
        <v>1776</v>
      </c>
    </row>
    <row r="6" spans="1:17" x14ac:dyDescent="0.2">
      <c r="A6" s="68" t="s">
        <v>1532</v>
      </c>
      <c r="B6" s="68" t="s">
        <v>1765</v>
      </c>
      <c r="C6" s="68" t="s">
        <v>1779</v>
      </c>
      <c r="D6" s="68" t="s">
        <v>2</v>
      </c>
      <c r="E6" s="68" t="s">
        <v>3</v>
      </c>
      <c r="F6" s="69">
        <v>43096</v>
      </c>
      <c r="G6" s="68" t="s">
        <v>1773</v>
      </c>
      <c r="H6" s="102">
        <v>29829.48</v>
      </c>
      <c r="I6" s="103">
        <v>3.28</v>
      </c>
      <c r="J6" s="76">
        <v>97840.69</v>
      </c>
      <c r="K6" s="68" t="s">
        <v>1782</v>
      </c>
      <c r="L6" s="69">
        <v>43103</v>
      </c>
      <c r="M6" s="69">
        <v>43122</v>
      </c>
      <c r="N6" s="69">
        <v>43136</v>
      </c>
      <c r="O6" s="68">
        <v>14</v>
      </c>
      <c r="P6" s="73">
        <v>270000</v>
      </c>
      <c r="Q6" s="111" t="s">
        <v>1776</v>
      </c>
    </row>
    <row r="7" spans="1:17" x14ac:dyDescent="0.2">
      <c r="A7" s="68" t="s">
        <v>1752</v>
      </c>
      <c r="B7" s="68" t="s">
        <v>1765</v>
      </c>
      <c r="C7" s="68" t="s">
        <v>1783</v>
      </c>
      <c r="D7" s="68" t="s">
        <v>2</v>
      </c>
      <c r="E7" s="68" t="s">
        <v>3</v>
      </c>
      <c r="F7" s="69">
        <v>43166</v>
      </c>
      <c r="G7" s="68" t="s">
        <v>1773</v>
      </c>
      <c r="H7" s="102">
        <v>66108.820000000007</v>
      </c>
      <c r="I7" s="103">
        <v>4.42</v>
      </c>
      <c r="J7" s="76">
        <v>292200.98</v>
      </c>
      <c r="K7" s="68" t="s">
        <v>1778</v>
      </c>
      <c r="L7" s="69">
        <v>43173</v>
      </c>
      <c r="M7" s="69">
        <v>43241</v>
      </c>
      <c r="N7" s="69">
        <v>43252</v>
      </c>
      <c r="O7" s="68">
        <v>11</v>
      </c>
      <c r="P7" s="73">
        <v>654500</v>
      </c>
      <c r="Q7" s="111" t="s">
        <v>1776</v>
      </c>
    </row>
    <row r="8" spans="1:17" x14ac:dyDescent="0.2">
      <c r="A8" s="68" t="s">
        <v>1753</v>
      </c>
      <c r="B8" s="68" t="s">
        <v>1765</v>
      </c>
      <c r="C8" s="68" t="s">
        <v>1783</v>
      </c>
      <c r="D8" s="68" t="s">
        <v>2</v>
      </c>
      <c r="E8" s="68" t="s">
        <v>3</v>
      </c>
      <c r="F8" s="69">
        <v>43166</v>
      </c>
      <c r="G8" s="68" t="s">
        <v>1773</v>
      </c>
      <c r="H8" s="102">
        <v>14220</v>
      </c>
      <c r="I8" s="103">
        <v>0</v>
      </c>
      <c r="J8" s="76">
        <v>0</v>
      </c>
      <c r="K8" s="68" t="s">
        <v>1778</v>
      </c>
      <c r="L8" s="69">
        <v>43171</v>
      </c>
      <c r="M8" s="69">
        <v>43337</v>
      </c>
      <c r="N8" s="69">
        <v>43342</v>
      </c>
      <c r="O8" s="68">
        <v>5</v>
      </c>
      <c r="P8" s="73">
        <v>29000</v>
      </c>
      <c r="Q8" s="111" t="s">
        <v>1776</v>
      </c>
    </row>
    <row r="9" spans="1:17" ht="25.5" x14ac:dyDescent="0.2">
      <c r="A9" s="68" t="s">
        <v>1754</v>
      </c>
      <c r="B9" s="68" t="s">
        <v>1765</v>
      </c>
      <c r="C9" s="68" t="s">
        <v>1784</v>
      </c>
      <c r="D9" s="68" t="s">
        <v>2</v>
      </c>
      <c r="E9" s="68" t="s">
        <v>3</v>
      </c>
      <c r="F9" s="69">
        <v>43187</v>
      </c>
      <c r="G9" s="68" t="s">
        <v>1773</v>
      </c>
      <c r="H9" s="102">
        <v>16396.759999999998</v>
      </c>
      <c r="I9" s="103">
        <v>0</v>
      </c>
      <c r="J9" s="76">
        <v>0</v>
      </c>
      <c r="K9" s="68" t="s">
        <v>1907</v>
      </c>
      <c r="L9" s="69">
        <v>43206</v>
      </c>
      <c r="M9" s="69">
        <v>43246</v>
      </c>
      <c r="N9" s="69">
        <v>43280</v>
      </c>
      <c r="O9" s="68">
        <v>34</v>
      </c>
      <c r="P9" s="73">
        <v>50000</v>
      </c>
      <c r="Q9" s="111" t="s">
        <v>1776</v>
      </c>
    </row>
    <row r="10" spans="1:17" x14ac:dyDescent="0.2">
      <c r="A10" s="68" t="s">
        <v>1755</v>
      </c>
      <c r="B10" s="68" t="s">
        <v>1765</v>
      </c>
      <c r="C10" s="68"/>
      <c r="D10" s="68" t="s">
        <v>2</v>
      </c>
      <c r="E10" s="68" t="s">
        <v>3</v>
      </c>
      <c r="F10" s="69">
        <v>43166</v>
      </c>
      <c r="G10" s="68" t="s">
        <v>1773</v>
      </c>
      <c r="H10" s="102">
        <v>146796.07999999999</v>
      </c>
      <c r="I10" s="103">
        <v>3.6404999999999998</v>
      </c>
      <c r="J10" s="76">
        <v>534411.13</v>
      </c>
      <c r="K10" s="68" t="s">
        <v>1782</v>
      </c>
      <c r="L10" s="69">
        <v>43172</v>
      </c>
      <c r="M10" s="69">
        <v>43325</v>
      </c>
      <c r="N10" s="69">
        <v>43340</v>
      </c>
      <c r="O10" s="68">
        <v>15</v>
      </c>
      <c r="P10" s="73">
        <v>2986000</v>
      </c>
      <c r="Q10" s="111" t="s">
        <v>1776</v>
      </c>
    </row>
    <row r="11" spans="1:17" x14ac:dyDescent="0.2">
      <c r="A11" s="68" t="s">
        <v>600</v>
      </c>
      <c r="B11" s="68" t="s">
        <v>1765</v>
      </c>
      <c r="C11" s="68" t="s">
        <v>1785</v>
      </c>
      <c r="D11" s="68" t="s">
        <v>2</v>
      </c>
      <c r="E11" s="68" t="s">
        <v>3</v>
      </c>
      <c r="F11" s="69">
        <v>43200</v>
      </c>
      <c r="G11" s="68" t="s">
        <v>1773</v>
      </c>
      <c r="H11" s="102">
        <v>38721</v>
      </c>
      <c r="I11" s="103">
        <v>4.1429999999999998</v>
      </c>
      <c r="J11" s="76">
        <v>160421.1</v>
      </c>
      <c r="K11" s="68" t="s">
        <v>1786</v>
      </c>
      <c r="L11" s="69">
        <v>43224</v>
      </c>
      <c r="M11" s="69">
        <v>43310</v>
      </c>
      <c r="N11" s="69">
        <v>43319</v>
      </c>
      <c r="O11" s="68">
        <v>9</v>
      </c>
      <c r="P11" s="73">
        <v>113300</v>
      </c>
      <c r="Q11" s="111" t="s">
        <v>1776</v>
      </c>
    </row>
    <row r="12" spans="1:17" x14ac:dyDescent="0.2">
      <c r="A12" s="68" t="s">
        <v>612</v>
      </c>
      <c r="B12" s="68" t="s">
        <v>1765</v>
      </c>
      <c r="C12" s="68" t="s">
        <v>1783</v>
      </c>
      <c r="D12" s="68" t="s">
        <v>2</v>
      </c>
      <c r="E12" s="68" t="s">
        <v>3</v>
      </c>
      <c r="F12" s="69">
        <v>43151</v>
      </c>
      <c r="G12" s="68" t="s">
        <v>1773</v>
      </c>
      <c r="H12" s="102">
        <v>53373.3</v>
      </c>
      <c r="I12" s="103">
        <v>3.78</v>
      </c>
      <c r="J12" s="76">
        <v>201751.07</v>
      </c>
      <c r="K12" s="68" t="s">
        <v>1787</v>
      </c>
      <c r="L12" s="69">
        <v>43167</v>
      </c>
      <c r="M12" s="69">
        <v>43251</v>
      </c>
      <c r="N12" s="69">
        <v>43280</v>
      </c>
      <c r="O12" s="68">
        <v>29</v>
      </c>
      <c r="P12" s="73">
        <v>58000</v>
      </c>
      <c r="Q12" s="111" t="s">
        <v>1776</v>
      </c>
    </row>
    <row r="13" spans="1:17" ht="25.5" x14ac:dyDescent="0.2">
      <c r="A13" s="68" t="s">
        <v>1540</v>
      </c>
      <c r="B13" s="68" t="s">
        <v>1765</v>
      </c>
      <c r="C13" s="68" t="s">
        <v>1788</v>
      </c>
      <c r="D13" s="68" t="s">
        <v>2</v>
      </c>
      <c r="E13" s="68" t="s">
        <v>3</v>
      </c>
      <c r="F13" s="69">
        <v>43243</v>
      </c>
      <c r="G13" s="68" t="s">
        <v>1773</v>
      </c>
      <c r="H13" s="102">
        <v>23000</v>
      </c>
      <c r="I13" s="103">
        <v>3.8115000000000001</v>
      </c>
      <c r="J13" s="76">
        <v>87664.5</v>
      </c>
      <c r="K13" s="68" t="s">
        <v>1789</v>
      </c>
      <c r="L13" s="69">
        <v>43255</v>
      </c>
      <c r="M13" s="69">
        <v>43278</v>
      </c>
      <c r="N13" s="69">
        <v>43279</v>
      </c>
      <c r="O13" s="68">
        <v>1</v>
      </c>
      <c r="P13" s="73">
        <v>78000</v>
      </c>
      <c r="Q13" s="111" t="s">
        <v>1776</v>
      </c>
    </row>
    <row r="14" spans="1:17" x14ac:dyDescent="0.2">
      <c r="A14" s="68" t="s">
        <v>640</v>
      </c>
      <c r="B14" s="68" t="s">
        <v>1765</v>
      </c>
      <c r="C14" s="68" t="s">
        <v>1790</v>
      </c>
      <c r="D14" s="68" t="s">
        <v>2</v>
      </c>
      <c r="E14" s="68" t="s">
        <v>3</v>
      </c>
      <c r="F14" s="69">
        <v>43381</v>
      </c>
      <c r="G14" s="68" t="s">
        <v>1773</v>
      </c>
      <c r="H14" s="102">
        <v>68000</v>
      </c>
      <c r="I14" s="103">
        <v>3.7656999999999998</v>
      </c>
      <c r="J14" s="76">
        <v>256067.6</v>
      </c>
      <c r="K14" s="68" t="s">
        <v>1791</v>
      </c>
      <c r="L14" s="69">
        <v>43391</v>
      </c>
      <c r="M14" s="69">
        <v>43407</v>
      </c>
      <c r="N14" s="69">
        <v>43411</v>
      </c>
      <c r="O14" s="68">
        <v>4</v>
      </c>
      <c r="P14" s="73">
        <v>38000</v>
      </c>
      <c r="Q14" s="111" t="s">
        <v>1776</v>
      </c>
    </row>
    <row r="15" spans="1:17" ht="25.5" x14ac:dyDescent="0.2">
      <c r="A15" s="68" t="s">
        <v>691</v>
      </c>
      <c r="B15" s="68" t="s">
        <v>1765</v>
      </c>
      <c r="C15" s="68" t="s">
        <v>1790</v>
      </c>
      <c r="D15" s="68" t="s">
        <v>2</v>
      </c>
      <c r="E15" s="68" t="s">
        <v>3</v>
      </c>
      <c r="F15" s="69">
        <v>43243</v>
      </c>
      <c r="G15" s="68" t="s">
        <v>1773</v>
      </c>
      <c r="H15" s="102">
        <v>20388</v>
      </c>
      <c r="I15" s="103">
        <v>4.1630000000000003</v>
      </c>
      <c r="J15" s="76">
        <v>84875.24</v>
      </c>
      <c r="K15" s="68" t="s">
        <v>1952</v>
      </c>
      <c r="L15" s="69">
        <v>43266</v>
      </c>
      <c r="M15" s="69">
        <v>43288</v>
      </c>
      <c r="N15" s="69">
        <v>43305</v>
      </c>
      <c r="O15" s="68">
        <v>17</v>
      </c>
      <c r="P15" s="73">
        <v>45000</v>
      </c>
      <c r="Q15" s="111" t="s">
        <v>1776</v>
      </c>
    </row>
    <row r="16" spans="1:17" ht="25.5" x14ac:dyDescent="0.2">
      <c r="A16" s="68" t="s">
        <v>626</v>
      </c>
      <c r="B16" s="68" t="s">
        <v>1765</v>
      </c>
      <c r="C16" s="68" t="s">
        <v>1779</v>
      </c>
      <c r="D16" s="68" t="s">
        <v>2</v>
      </c>
      <c r="E16" s="68" t="s">
        <v>3</v>
      </c>
      <c r="F16" s="69">
        <v>43312</v>
      </c>
      <c r="G16" s="68" t="s">
        <v>1773</v>
      </c>
      <c r="H16" s="102">
        <v>50979.29</v>
      </c>
      <c r="I16" s="103">
        <v>3.7654999999999998</v>
      </c>
      <c r="J16" s="76">
        <v>191962.52</v>
      </c>
      <c r="K16" s="68" t="s">
        <v>1950</v>
      </c>
      <c r="L16" s="69">
        <v>43322</v>
      </c>
      <c r="M16" s="69">
        <v>43384</v>
      </c>
      <c r="N16" s="69">
        <v>43392</v>
      </c>
      <c r="O16" s="68">
        <v>8</v>
      </c>
      <c r="P16" s="73">
        <v>542000</v>
      </c>
      <c r="Q16" s="111" t="s">
        <v>1776</v>
      </c>
    </row>
    <row r="17" spans="1:17" x14ac:dyDescent="0.2">
      <c r="A17" s="68" t="s">
        <v>635</v>
      </c>
      <c r="B17" s="68" t="s">
        <v>112</v>
      </c>
      <c r="C17" s="68" t="s">
        <v>2312</v>
      </c>
      <c r="D17" s="68" t="s">
        <v>2</v>
      </c>
      <c r="E17" s="68" t="s">
        <v>3</v>
      </c>
      <c r="F17" s="69">
        <v>42821</v>
      </c>
      <c r="G17" s="68" t="s">
        <v>1773</v>
      </c>
      <c r="H17" s="102">
        <v>157500</v>
      </c>
      <c r="I17" s="103">
        <v>3.2048000000000001</v>
      </c>
      <c r="J17" s="76">
        <f t="shared" ref="J17:J49" si="0">H17*I17</f>
        <v>504756</v>
      </c>
      <c r="K17" s="68" t="s">
        <v>1793</v>
      </c>
      <c r="L17" s="69">
        <v>43103</v>
      </c>
      <c r="M17" s="69">
        <v>43107</v>
      </c>
      <c r="N17" s="69">
        <v>43126</v>
      </c>
      <c r="O17" s="68">
        <f>N17-M17</f>
        <v>19</v>
      </c>
      <c r="P17" s="178">
        <v>1731</v>
      </c>
      <c r="Q17" s="111" t="s">
        <v>1776</v>
      </c>
    </row>
    <row r="18" spans="1:17" x14ac:dyDescent="0.2">
      <c r="A18" s="68" t="s">
        <v>635</v>
      </c>
      <c r="B18" s="68" t="s">
        <v>112</v>
      </c>
      <c r="C18" s="68" t="s">
        <v>2312</v>
      </c>
      <c r="D18" s="68" t="s">
        <v>2</v>
      </c>
      <c r="E18" s="68" t="s">
        <v>3</v>
      </c>
      <c r="F18" s="69">
        <v>42821</v>
      </c>
      <c r="G18" s="68" t="s">
        <v>1773</v>
      </c>
      <c r="H18" s="102">
        <v>157500</v>
      </c>
      <c r="I18" s="103">
        <v>3.8887999999999998</v>
      </c>
      <c r="J18" s="76">
        <f t="shared" si="0"/>
        <v>612486</v>
      </c>
      <c r="K18" s="68" t="s">
        <v>1793</v>
      </c>
      <c r="L18" s="69">
        <v>43245</v>
      </c>
      <c r="M18" s="69">
        <v>43261</v>
      </c>
      <c r="N18" s="69">
        <v>43272</v>
      </c>
      <c r="O18" s="68">
        <f>N18-M18</f>
        <v>11</v>
      </c>
      <c r="P18" s="178">
        <v>1724</v>
      </c>
      <c r="Q18" s="111" t="s">
        <v>1776</v>
      </c>
    </row>
    <row r="19" spans="1:17" x14ac:dyDescent="0.2">
      <c r="A19" s="68" t="s">
        <v>1503</v>
      </c>
      <c r="B19" s="68" t="s">
        <v>112</v>
      </c>
      <c r="C19" s="68" t="s">
        <v>1792</v>
      </c>
      <c r="D19" s="68" t="s">
        <v>1739</v>
      </c>
      <c r="E19" s="68" t="s">
        <v>5</v>
      </c>
      <c r="F19" s="69">
        <v>43179</v>
      </c>
      <c r="G19" s="68" t="s">
        <v>1773</v>
      </c>
      <c r="H19" s="102">
        <v>1591</v>
      </c>
      <c r="I19" s="103">
        <v>3.9</v>
      </c>
      <c r="J19" s="76">
        <f t="shared" si="0"/>
        <v>6204.9</v>
      </c>
      <c r="K19" s="68" t="s">
        <v>1793</v>
      </c>
      <c r="L19" s="69">
        <v>43181</v>
      </c>
      <c r="M19" s="69">
        <v>43193</v>
      </c>
      <c r="N19" s="69">
        <v>43207</v>
      </c>
      <c r="O19" s="68">
        <v>14</v>
      </c>
      <c r="P19" s="73">
        <v>31000</v>
      </c>
      <c r="Q19" s="111" t="s">
        <v>1776</v>
      </c>
    </row>
    <row r="20" spans="1:17" x14ac:dyDescent="0.2">
      <c r="A20" s="68" t="s">
        <v>1507</v>
      </c>
      <c r="B20" s="68" t="s">
        <v>112</v>
      </c>
      <c r="C20" s="68" t="s">
        <v>1794</v>
      </c>
      <c r="D20" s="68" t="s">
        <v>1739</v>
      </c>
      <c r="E20" s="68" t="s">
        <v>5</v>
      </c>
      <c r="F20" s="69">
        <v>43186</v>
      </c>
      <c r="G20" s="68" t="s">
        <v>1773</v>
      </c>
      <c r="H20" s="102">
        <v>7167.6</v>
      </c>
      <c r="I20" s="103">
        <v>3.9</v>
      </c>
      <c r="J20" s="76">
        <f t="shared" si="0"/>
        <v>27953.64</v>
      </c>
      <c r="K20" s="68" t="s">
        <v>1793</v>
      </c>
      <c r="L20" s="69">
        <v>43187</v>
      </c>
      <c r="M20" s="69">
        <v>43210</v>
      </c>
      <c r="N20" s="69">
        <v>43223</v>
      </c>
      <c r="O20" s="68">
        <v>13</v>
      </c>
      <c r="P20" s="73">
        <v>286000</v>
      </c>
      <c r="Q20" s="111" t="s">
        <v>1776</v>
      </c>
    </row>
    <row r="21" spans="1:17" x14ac:dyDescent="0.2">
      <c r="A21" s="68" t="s">
        <v>1505</v>
      </c>
      <c r="B21" s="68" t="s">
        <v>112</v>
      </c>
      <c r="C21" s="68" t="s">
        <v>1792</v>
      </c>
      <c r="D21" s="68" t="s">
        <v>1739</v>
      </c>
      <c r="E21" s="68" t="s">
        <v>5</v>
      </c>
      <c r="F21" s="69">
        <v>43186</v>
      </c>
      <c r="G21" s="68" t="s">
        <v>1773</v>
      </c>
      <c r="H21" s="102">
        <v>16559.36</v>
      </c>
      <c r="I21" s="103">
        <v>3.9</v>
      </c>
      <c r="J21" s="76">
        <f t="shared" si="0"/>
        <v>64581.504000000001</v>
      </c>
      <c r="K21" s="68" t="s">
        <v>1793</v>
      </c>
      <c r="L21" s="69">
        <v>43187</v>
      </c>
      <c r="M21" s="69">
        <v>43192</v>
      </c>
      <c r="N21" s="69">
        <v>43217</v>
      </c>
      <c r="O21" s="68">
        <v>25</v>
      </c>
      <c r="P21" s="73">
        <v>55300</v>
      </c>
      <c r="Q21" s="111" t="s">
        <v>1776</v>
      </c>
    </row>
    <row r="22" spans="1:17" x14ac:dyDescent="0.2">
      <c r="A22" s="68" t="s">
        <v>1516</v>
      </c>
      <c r="B22" s="68" t="s">
        <v>112</v>
      </c>
      <c r="C22" s="68" t="s">
        <v>1792</v>
      </c>
      <c r="D22" s="68" t="s">
        <v>1739</v>
      </c>
      <c r="E22" s="68" t="s">
        <v>5</v>
      </c>
      <c r="F22" s="69">
        <v>43227</v>
      </c>
      <c r="G22" s="68" t="s">
        <v>1773</v>
      </c>
      <c r="H22" s="102">
        <v>20017.099999999999</v>
      </c>
      <c r="I22" s="103">
        <v>3.9</v>
      </c>
      <c r="J22" s="76">
        <f t="shared" si="0"/>
        <v>78066.689999999988</v>
      </c>
      <c r="K22" s="68" t="s">
        <v>1795</v>
      </c>
      <c r="L22" s="69">
        <v>43291</v>
      </c>
      <c r="M22" s="69">
        <v>43294</v>
      </c>
      <c r="N22" s="69">
        <v>43300</v>
      </c>
      <c r="O22" s="68">
        <v>6</v>
      </c>
      <c r="P22" s="73">
        <v>24000</v>
      </c>
      <c r="Q22" s="111" t="s">
        <v>1776</v>
      </c>
    </row>
    <row r="23" spans="1:17" x14ac:dyDescent="0.2">
      <c r="A23" s="68" t="s">
        <v>1509</v>
      </c>
      <c r="B23" s="68" t="s">
        <v>112</v>
      </c>
      <c r="C23" s="68" t="s">
        <v>1792</v>
      </c>
      <c r="D23" s="68" t="s">
        <v>1739</v>
      </c>
      <c r="E23" s="68" t="s">
        <v>5</v>
      </c>
      <c r="F23" s="69">
        <v>43236</v>
      </c>
      <c r="G23" s="68" t="s">
        <v>1773</v>
      </c>
      <c r="H23" s="102">
        <v>1581</v>
      </c>
      <c r="I23" s="103">
        <v>3.9</v>
      </c>
      <c r="J23" s="76">
        <f t="shared" si="0"/>
        <v>6165.9</v>
      </c>
      <c r="K23" s="68" t="s">
        <v>1793</v>
      </c>
      <c r="L23" s="69">
        <v>43237</v>
      </c>
      <c r="M23" s="69">
        <v>43247</v>
      </c>
      <c r="N23" s="69">
        <v>43250</v>
      </c>
      <c r="O23" s="68">
        <v>3</v>
      </c>
      <c r="P23" s="73">
        <v>30900</v>
      </c>
      <c r="Q23" s="111" t="s">
        <v>1776</v>
      </c>
    </row>
    <row r="24" spans="1:17" x14ac:dyDescent="0.2">
      <c r="A24" s="68" t="s">
        <v>1512</v>
      </c>
      <c r="B24" s="68" t="s">
        <v>112</v>
      </c>
      <c r="C24" s="68" t="s">
        <v>1792</v>
      </c>
      <c r="D24" s="68" t="s">
        <v>1739</v>
      </c>
      <c r="E24" s="68" t="s">
        <v>5</v>
      </c>
      <c r="F24" s="69">
        <v>43245</v>
      </c>
      <c r="G24" s="68" t="s">
        <v>1773</v>
      </c>
      <c r="H24" s="102">
        <v>15334.54</v>
      </c>
      <c r="I24" s="103">
        <v>3.9</v>
      </c>
      <c r="J24" s="76">
        <f t="shared" si="0"/>
        <v>59804.706000000006</v>
      </c>
      <c r="K24" s="68" t="s">
        <v>1796</v>
      </c>
      <c r="L24" s="69">
        <v>43256</v>
      </c>
      <c r="M24" s="69">
        <v>43269</v>
      </c>
      <c r="N24" s="69">
        <v>43273</v>
      </c>
      <c r="O24" s="68">
        <v>4</v>
      </c>
      <c r="P24" s="73">
        <v>43000</v>
      </c>
      <c r="Q24" s="111" t="s">
        <v>1776</v>
      </c>
    </row>
    <row r="25" spans="1:17" x14ac:dyDescent="0.2">
      <c r="A25" s="68" t="s">
        <v>1514</v>
      </c>
      <c r="B25" s="68" t="s">
        <v>112</v>
      </c>
      <c r="C25" s="68" t="s">
        <v>1792</v>
      </c>
      <c r="D25" s="68" t="s">
        <v>1739</v>
      </c>
      <c r="E25" s="68" t="s">
        <v>5</v>
      </c>
      <c r="F25" s="69">
        <v>43276</v>
      </c>
      <c r="G25" s="68" t="s">
        <v>1773</v>
      </c>
      <c r="H25" s="102">
        <v>84025.600000000006</v>
      </c>
      <c r="I25" s="103">
        <v>3.9</v>
      </c>
      <c r="J25" s="76">
        <f t="shared" si="0"/>
        <v>327699.84000000003</v>
      </c>
      <c r="K25" s="68" t="s">
        <v>1793</v>
      </c>
      <c r="L25" s="69">
        <v>43283</v>
      </c>
      <c r="M25" s="69">
        <v>43288</v>
      </c>
      <c r="N25" s="69">
        <v>43292</v>
      </c>
      <c r="O25" s="68">
        <v>4</v>
      </c>
      <c r="P25" s="73">
        <v>23000</v>
      </c>
      <c r="Q25" s="111" t="s">
        <v>1776</v>
      </c>
    </row>
    <row r="26" spans="1:17" x14ac:dyDescent="0.2">
      <c r="A26" s="68" t="s">
        <v>1743</v>
      </c>
      <c r="B26" s="68" t="s">
        <v>112</v>
      </c>
      <c r="C26" s="68" t="s">
        <v>1792</v>
      </c>
      <c r="D26" s="68" t="s">
        <v>1739</v>
      </c>
      <c r="E26" s="68" t="s">
        <v>5</v>
      </c>
      <c r="F26" s="69">
        <v>43277</v>
      </c>
      <c r="G26" s="68" t="s">
        <v>1773</v>
      </c>
      <c r="H26" s="102">
        <v>797.4</v>
      </c>
      <c r="I26" s="103">
        <v>3.9</v>
      </c>
      <c r="J26" s="76">
        <f t="shared" si="0"/>
        <v>3109.8599999999997</v>
      </c>
      <c r="K26" s="68" t="s">
        <v>1797</v>
      </c>
      <c r="L26" s="68" t="s">
        <v>722</v>
      </c>
      <c r="M26" s="69">
        <v>43286</v>
      </c>
      <c r="N26" s="69">
        <v>43286</v>
      </c>
      <c r="O26" s="68">
        <v>0</v>
      </c>
      <c r="P26" s="68">
        <v>0</v>
      </c>
      <c r="Q26" s="111" t="s">
        <v>1776</v>
      </c>
    </row>
    <row r="27" spans="1:17" x14ac:dyDescent="0.2">
      <c r="A27" s="68" t="s">
        <v>1522</v>
      </c>
      <c r="B27" s="68" t="s">
        <v>112</v>
      </c>
      <c r="C27" s="68" t="s">
        <v>1798</v>
      </c>
      <c r="D27" s="68" t="s">
        <v>1739</v>
      </c>
      <c r="E27" s="68" t="s">
        <v>5</v>
      </c>
      <c r="F27" s="69">
        <v>43280</v>
      </c>
      <c r="G27" s="68" t="s">
        <v>1773</v>
      </c>
      <c r="H27" s="102">
        <v>115116.56</v>
      </c>
      <c r="I27" s="103">
        <v>3.9</v>
      </c>
      <c r="J27" s="76">
        <f t="shared" si="0"/>
        <v>448954.58399999997</v>
      </c>
      <c r="K27" s="68" t="s">
        <v>1799</v>
      </c>
      <c r="L27" s="69">
        <v>43305</v>
      </c>
      <c r="M27" s="69">
        <v>43310</v>
      </c>
      <c r="N27" s="69">
        <v>43328</v>
      </c>
      <c r="O27" s="68">
        <v>18</v>
      </c>
      <c r="P27" s="73">
        <v>85000</v>
      </c>
      <c r="Q27" s="111" t="s">
        <v>1776</v>
      </c>
    </row>
    <row r="28" spans="1:17" x14ac:dyDescent="0.2">
      <c r="A28" s="68" t="s">
        <v>1518</v>
      </c>
      <c r="B28" s="68" t="s">
        <v>112</v>
      </c>
      <c r="C28" s="68" t="s">
        <v>1792</v>
      </c>
      <c r="D28" s="68" t="s">
        <v>1739</v>
      </c>
      <c r="E28" s="68" t="s">
        <v>5</v>
      </c>
      <c r="F28" s="69">
        <v>43284</v>
      </c>
      <c r="G28" s="68" t="s">
        <v>1773</v>
      </c>
      <c r="H28" s="102">
        <v>1591</v>
      </c>
      <c r="I28" s="103">
        <v>3.9</v>
      </c>
      <c r="J28" s="76">
        <f t="shared" si="0"/>
        <v>6204.9</v>
      </c>
      <c r="K28" s="68" t="s">
        <v>1908</v>
      </c>
      <c r="L28" s="69">
        <v>43291</v>
      </c>
      <c r="M28" s="69">
        <v>43304</v>
      </c>
      <c r="N28" s="69">
        <v>43311</v>
      </c>
      <c r="O28" s="68">
        <v>7</v>
      </c>
      <c r="P28" s="73">
        <v>28700</v>
      </c>
      <c r="Q28" s="111" t="s">
        <v>1776</v>
      </c>
    </row>
    <row r="29" spans="1:17" x14ac:dyDescent="0.2">
      <c r="A29" s="68" t="s">
        <v>1520</v>
      </c>
      <c r="B29" s="68" t="s">
        <v>112</v>
      </c>
      <c r="C29" s="68" t="s">
        <v>1792</v>
      </c>
      <c r="D29" s="68" t="s">
        <v>1739</v>
      </c>
      <c r="E29" s="68" t="s">
        <v>5</v>
      </c>
      <c r="F29" s="69">
        <v>43298</v>
      </c>
      <c r="G29" s="68" t="s">
        <v>1773</v>
      </c>
      <c r="H29" s="102">
        <v>30088.58</v>
      </c>
      <c r="I29" s="103">
        <v>3.9</v>
      </c>
      <c r="J29" s="76">
        <f t="shared" si="0"/>
        <v>117345.462</v>
      </c>
      <c r="K29" s="68" t="s">
        <v>1793</v>
      </c>
      <c r="L29" s="69">
        <v>43301</v>
      </c>
      <c r="M29" s="69">
        <v>43310</v>
      </c>
      <c r="N29" s="69">
        <v>43320</v>
      </c>
      <c r="O29" s="68">
        <v>10</v>
      </c>
      <c r="P29" s="73">
        <v>93900</v>
      </c>
      <c r="Q29" s="111" t="s">
        <v>1776</v>
      </c>
    </row>
    <row r="30" spans="1:17" x14ac:dyDescent="0.2">
      <c r="A30" s="68" t="s">
        <v>1744</v>
      </c>
      <c r="B30" s="68" t="s">
        <v>112</v>
      </c>
      <c r="C30" s="68" t="s">
        <v>1792</v>
      </c>
      <c r="D30" s="68" t="s">
        <v>1739</v>
      </c>
      <c r="E30" s="68" t="s">
        <v>5</v>
      </c>
      <c r="F30" s="69">
        <v>43320</v>
      </c>
      <c r="G30" s="68" t="s">
        <v>1773</v>
      </c>
      <c r="H30" s="102">
        <v>804.2</v>
      </c>
      <c r="I30" s="103">
        <v>3.9</v>
      </c>
      <c r="J30" s="76">
        <f t="shared" si="0"/>
        <v>3136.38</v>
      </c>
      <c r="K30" s="68" t="s">
        <v>1797</v>
      </c>
      <c r="L30" s="69">
        <v>43321</v>
      </c>
      <c r="M30" s="69">
        <v>43326</v>
      </c>
      <c r="N30" s="69">
        <v>43326</v>
      </c>
      <c r="O30" s="68">
        <v>0</v>
      </c>
      <c r="P30" s="68">
        <v>0</v>
      </c>
      <c r="Q30" s="111" t="s">
        <v>1776</v>
      </c>
    </row>
    <row r="31" spans="1:17" x14ac:dyDescent="0.2">
      <c r="A31" s="68" t="s">
        <v>1745</v>
      </c>
      <c r="B31" s="68" t="s">
        <v>112</v>
      </c>
      <c r="C31" s="68" t="s">
        <v>1800</v>
      </c>
      <c r="D31" s="68" t="s">
        <v>1739</v>
      </c>
      <c r="E31" s="68" t="s">
        <v>5</v>
      </c>
      <c r="F31" s="69">
        <v>43322</v>
      </c>
      <c r="G31" s="68" t="s">
        <v>1773</v>
      </c>
      <c r="H31" s="102">
        <v>4018.83</v>
      </c>
      <c r="I31" s="103">
        <v>3.9</v>
      </c>
      <c r="J31" s="76">
        <f t="shared" si="0"/>
        <v>15673.437</v>
      </c>
      <c r="K31" s="68" t="s">
        <v>1793</v>
      </c>
      <c r="L31" s="69">
        <v>43326</v>
      </c>
      <c r="M31" s="69">
        <v>43336</v>
      </c>
      <c r="N31" s="69">
        <v>43349</v>
      </c>
      <c r="O31" s="68">
        <v>13</v>
      </c>
      <c r="P31" s="73">
        <v>178500</v>
      </c>
      <c r="Q31" s="112" t="s">
        <v>1801</v>
      </c>
    </row>
    <row r="32" spans="1:17" x14ac:dyDescent="0.2">
      <c r="A32" s="68" t="s">
        <v>1526</v>
      </c>
      <c r="B32" s="68" t="s">
        <v>112</v>
      </c>
      <c r="C32" s="68" t="s">
        <v>1794</v>
      </c>
      <c r="D32" s="68" t="s">
        <v>1739</v>
      </c>
      <c r="E32" s="68" t="s">
        <v>5</v>
      </c>
      <c r="F32" s="69">
        <v>43321</v>
      </c>
      <c r="G32" s="68" t="s">
        <v>1773</v>
      </c>
      <c r="H32" s="102">
        <v>5956.05</v>
      </c>
      <c r="I32" s="103">
        <v>3.9</v>
      </c>
      <c r="J32" s="76">
        <f t="shared" si="0"/>
        <v>23228.595000000001</v>
      </c>
      <c r="K32" s="68" t="s">
        <v>1812</v>
      </c>
      <c r="L32" s="69">
        <v>43326</v>
      </c>
      <c r="M32" s="69">
        <v>43336</v>
      </c>
      <c r="N32" s="69">
        <v>43341</v>
      </c>
      <c r="O32" s="68">
        <v>5</v>
      </c>
      <c r="P32" s="73">
        <v>282500</v>
      </c>
      <c r="Q32" s="111" t="s">
        <v>1776</v>
      </c>
    </row>
    <row r="33" spans="1:17" x14ac:dyDescent="0.2">
      <c r="A33" s="68" t="s">
        <v>1524</v>
      </c>
      <c r="B33" s="68" t="s">
        <v>112</v>
      </c>
      <c r="C33" s="68" t="s">
        <v>1802</v>
      </c>
      <c r="D33" s="68" t="s">
        <v>1739</v>
      </c>
      <c r="E33" s="68" t="s">
        <v>5</v>
      </c>
      <c r="F33" s="69">
        <v>43326</v>
      </c>
      <c r="G33" s="68" t="s">
        <v>1773</v>
      </c>
      <c r="H33" s="102">
        <v>22735.34</v>
      </c>
      <c r="I33" s="103">
        <v>3.9</v>
      </c>
      <c r="J33" s="76">
        <f t="shared" si="0"/>
        <v>88667.826000000001</v>
      </c>
      <c r="K33" s="68" t="s">
        <v>1823</v>
      </c>
      <c r="L33" s="69">
        <v>43329</v>
      </c>
      <c r="M33" s="69">
        <v>43334</v>
      </c>
      <c r="N33" s="69">
        <v>43339</v>
      </c>
      <c r="O33" s="68">
        <v>5</v>
      </c>
      <c r="P33" s="73">
        <v>233000</v>
      </c>
      <c r="Q33" s="111" t="s">
        <v>1776</v>
      </c>
    </row>
    <row r="34" spans="1:17" x14ac:dyDescent="0.2">
      <c r="A34" s="68" t="s">
        <v>1576</v>
      </c>
      <c r="B34" s="68" t="s">
        <v>112</v>
      </c>
      <c r="C34" s="68" t="s">
        <v>1783</v>
      </c>
      <c r="D34" s="68" t="s">
        <v>1739</v>
      </c>
      <c r="E34" s="68" t="s">
        <v>5</v>
      </c>
      <c r="F34" s="69">
        <v>43334</v>
      </c>
      <c r="G34" s="68" t="s">
        <v>1773</v>
      </c>
      <c r="H34" s="102">
        <v>897.85</v>
      </c>
      <c r="I34" s="103">
        <v>3.9</v>
      </c>
      <c r="J34" s="76">
        <f t="shared" si="0"/>
        <v>3501.6149999999998</v>
      </c>
      <c r="K34" s="68" t="s">
        <v>1803</v>
      </c>
      <c r="L34" s="69">
        <v>43348</v>
      </c>
      <c r="M34" s="69">
        <v>43352</v>
      </c>
      <c r="N34" s="69">
        <v>43355</v>
      </c>
      <c r="O34" s="68">
        <v>3</v>
      </c>
      <c r="P34" s="73">
        <v>27000</v>
      </c>
      <c r="Q34" s="111" t="s">
        <v>1776</v>
      </c>
    </row>
    <row r="35" spans="1:17" x14ac:dyDescent="0.2">
      <c r="A35" s="68" t="s">
        <v>1582</v>
      </c>
      <c r="B35" s="68" t="s">
        <v>112</v>
      </c>
      <c r="C35" s="68" t="s">
        <v>1792</v>
      </c>
      <c r="D35" s="68" t="s">
        <v>1739</v>
      </c>
      <c r="E35" s="68" t="s">
        <v>5</v>
      </c>
      <c r="F35" s="69">
        <v>43367</v>
      </c>
      <c r="G35" s="68" t="s">
        <v>1773</v>
      </c>
      <c r="H35" s="102">
        <v>104.93</v>
      </c>
      <c r="I35" s="103">
        <v>3.9</v>
      </c>
      <c r="J35" s="76">
        <f t="shared" si="0"/>
        <v>409.22700000000003</v>
      </c>
      <c r="K35" s="68" t="s">
        <v>1793</v>
      </c>
      <c r="L35" s="69">
        <v>43368</v>
      </c>
      <c r="M35" s="69">
        <v>43392</v>
      </c>
      <c r="N35" s="69">
        <v>43404</v>
      </c>
      <c r="O35" s="68">
        <v>12</v>
      </c>
      <c r="P35" s="73">
        <v>28000</v>
      </c>
      <c r="Q35" s="111" t="s">
        <v>1776</v>
      </c>
    </row>
    <row r="36" spans="1:17" x14ac:dyDescent="0.2">
      <c r="A36" s="68" t="s">
        <v>1746</v>
      </c>
      <c r="B36" s="68" t="s">
        <v>112</v>
      </c>
      <c r="C36" s="68" t="s">
        <v>1792</v>
      </c>
      <c r="D36" s="68" t="s">
        <v>1739</v>
      </c>
      <c r="E36" s="68" t="s">
        <v>5</v>
      </c>
      <c r="F36" s="69">
        <v>43364</v>
      </c>
      <c r="G36" s="68" t="s">
        <v>1773</v>
      </c>
      <c r="H36" s="102">
        <v>820.85</v>
      </c>
      <c r="I36" s="103">
        <v>3.9</v>
      </c>
      <c r="J36" s="76">
        <f t="shared" si="0"/>
        <v>3201.3150000000001</v>
      </c>
      <c r="K36" s="68" t="s">
        <v>1793</v>
      </c>
      <c r="L36" s="69">
        <v>43368</v>
      </c>
      <c r="M36" s="69">
        <v>43380</v>
      </c>
      <c r="N36" s="69">
        <v>43390</v>
      </c>
      <c r="O36" s="68">
        <v>10</v>
      </c>
      <c r="P36" s="73">
        <v>27000</v>
      </c>
      <c r="Q36" s="111" t="s">
        <v>1776</v>
      </c>
    </row>
    <row r="37" spans="1:17" x14ac:dyDescent="0.2">
      <c r="A37" s="68" t="s">
        <v>1580</v>
      </c>
      <c r="B37" s="68" t="s">
        <v>112</v>
      </c>
      <c r="C37" s="68" t="s">
        <v>1792</v>
      </c>
      <c r="D37" s="68" t="s">
        <v>1739</v>
      </c>
      <c r="E37" s="68" t="s">
        <v>5</v>
      </c>
      <c r="F37" s="69">
        <v>43382</v>
      </c>
      <c r="G37" s="68" t="s">
        <v>1773</v>
      </c>
      <c r="H37" s="102">
        <v>27501.200000000001</v>
      </c>
      <c r="I37" s="103">
        <v>3.9</v>
      </c>
      <c r="J37" s="76">
        <f t="shared" si="0"/>
        <v>107254.68000000001</v>
      </c>
      <c r="K37" s="68" t="s">
        <v>1793</v>
      </c>
      <c r="L37" s="69">
        <v>43383</v>
      </c>
      <c r="M37" s="69">
        <v>43387</v>
      </c>
      <c r="N37" s="69">
        <v>43402</v>
      </c>
      <c r="O37" s="68">
        <v>15</v>
      </c>
      <c r="P37" s="73">
        <v>83000</v>
      </c>
      <c r="Q37" s="111" t="s">
        <v>1776</v>
      </c>
    </row>
    <row r="38" spans="1:17" x14ac:dyDescent="0.2">
      <c r="A38" s="68" t="s">
        <v>1584</v>
      </c>
      <c r="B38" s="68" t="s">
        <v>112</v>
      </c>
      <c r="C38" s="68" t="s">
        <v>1792</v>
      </c>
      <c r="D38" s="68" t="s">
        <v>1739</v>
      </c>
      <c r="E38" s="68" t="s">
        <v>5</v>
      </c>
      <c r="F38" s="69">
        <v>43412</v>
      </c>
      <c r="G38" s="68" t="s">
        <v>1773</v>
      </c>
      <c r="H38" s="102">
        <v>6863.68</v>
      </c>
      <c r="I38" s="103">
        <v>3.9</v>
      </c>
      <c r="J38" s="76">
        <f t="shared" si="0"/>
        <v>26768.351999999999</v>
      </c>
      <c r="K38" s="68" t="s">
        <v>1793</v>
      </c>
      <c r="L38" s="69">
        <v>43416</v>
      </c>
      <c r="M38" s="69">
        <v>43426</v>
      </c>
      <c r="N38" s="69">
        <v>43434</v>
      </c>
      <c r="O38" s="68">
        <v>8</v>
      </c>
      <c r="P38" s="73">
        <v>9000</v>
      </c>
      <c r="Q38" s="111" t="s">
        <v>1776</v>
      </c>
    </row>
    <row r="39" spans="1:17" x14ac:dyDescent="0.2">
      <c r="A39" s="68" t="s">
        <v>1747</v>
      </c>
      <c r="B39" s="68" t="s">
        <v>112</v>
      </c>
      <c r="C39" s="68" t="s">
        <v>1792</v>
      </c>
      <c r="D39" s="68" t="s">
        <v>1739</v>
      </c>
      <c r="E39" s="68" t="s">
        <v>5</v>
      </c>
      <c r="F39" s="69">
        <v>43430</v>
      </c>
      <c r="G39" s="68" t="s">
        <v>1773</v>
      </c>
      <c r="H39" s="102">
        <v>5389.67</v>
      </c>
      <c r="I39" s="103">
        <v>3.9</v>
      </c>
      <c r="J39" s="76">
        <f t="shared" si="0"/>
        <v>21019.713</v>
      </c>
      <c r="K39" s="68" t="s">
        <v>1804</v>
      </c>
      <c r="L39" s="69">
        <v>43432</v>
      </c>
      <c r="M39" s="69">
        <v>43436</v>
      </c>
      <c r="N39" s="69">
        <v>43444</v>
      </c>
      <c r="O39" s="68">
        <v>8</v>
      </c>
      <c r="P39" s="73">
        <v>21200</v>
      </c>
      <c r="Q39" s="111" t="s">
        <v>1776</v>
      </c>
    </row>
    <row r="40" spans="1:17" x14ac:dyDescent="0.2">
      <c r="A40" s="68" t="s">
        <v>1748</v>
      </c>
      <c r="B40" s="68" t="s">
        <v>112</v>
      </c>
      <c r="C40" s="68" t="s">
        <v>1792</v>
      </c>
      <c r="D40" s="68" t="s">
        <v>1739</v>
      </c>
      <c r="E40" s="68" t="s">
        <v>5</v>
      </c>
      <c r="F40" s="69">
        <v>43439</v>
      </c>
      <c r="G40" s="68" t="s">
        <v>1773</v>
      </c>
      <c r="H40" s="102">
        <v>2365</v>
      </c>
      <c r="I40" s="103">
        <v>3.9</v>
      </c>
      <c r="J40" s="76">
        <f t="shared" si="0"/>
        <v>9223.5</v>
      </c>
      <c r="K40" s="68" t="s">
        <v>1805</v>
      </c>
      <c r="L40" s="69">
        <v>43440</v>
      </c>
      <c r="M40" s="69">
        <v>43449</v>
      </c>
      <c r="N40" s="69">
        <v>43451</v>
      </c>
      <c r="O40" s="68">
        <v>2</v>
      </c>
      <c r="P40" s="73">
        <v>52000</v>
      </c>
      <c r="Q40" s="111" t="s">
        <v>1776</v>
      </c>
    </row>
    <row r="41" spans="1:17" x14ac:dyDescent="0.2">
      <c r="A41" s="68" t="s">
        <v>1749</v>
      </c>
      <c r="B41" s="68" t="s">
        <v>112</v>
      </c>
      <c r="C41" s="68" t="s">
        <v>1792</v>
      </c>
      <c r="D41" s="68" t="s">
        <v>1739</v>
      </c>
      <c r="E41" s="68" t="s">
        <v>5</v>
      </c>
      <c r="F41" s="69">
        <v>43447</v>
      </c>
      <c r="G41" s="68" t="s">
        <v>1773</v>
      </c>
      <c r="H41" s="102">
        <v>1196.8</v>
      </c>
      <c r="I41" s="103">
        <v>3.9</v>
      </c>
      <c r="J41" s="76">
        <f t="shared" si="0"/>
        <v>4667.5199999999995</v>
      </c>
      <c r="K41" s="68" t="s">
        <v>1797</v>
      </c>
      <c r="L41" s="68" t="s">
        <v>722</v>
      </c>
      <c r="M41" s="69">
        <v>43454</v>
      </c>
      <c r="N41" s="69">
        <v>43454</v>
      </c>
      <c r="O41" s="68">
        <v>0</v>
      </c>
      <c r="P41" s="68">
        <v>0</v>
      </c>
      <c r="Q41" s="111" t="s">
        <v>1776</v>
      </c>
    </row>
    <row r="42" spans="1:17" x14ac:dyDescent="0.2">
      <c r="A42" s="68" t="s">
        <v>1479</v>
      </c>
      <c r="B42" s="68" t="s">
        <v>112</v>
      </c>
      <c r="C42" s="68" t="s">
        <v>1792</v>
      </c>
      <c r="D42" s="68" t="s">
        <v>1739</v>
      </c>
      <c r="E42" s="68" t="s">
        <v>5</v>
      </c>
      <c r="F42" s="69">
        <v>43076</v>
      </c>
      <c r="G42" s="68" t="s">
        <v>1773</v>
      </c>
      <c r="H42" s="102">
        <v>1289</v>
      </c>
      <c r="I42" s="103">
        <v>3.9</v>
      </c>
      <c r="J42" s="76">
        <f t="shared" si="0"/>
        <v>5027.0999999999995</v>
      </c>
      <c r="K42" s="68" t="s">
        <v>1806</v>
      </c>
      <c r="L42" s="69">
        <v>43080</v>
      </c>
      <c r="M42" s="69">
        <v>43090</v>
      </c>
      <c r="N42" s="69">
        <v>43103</v>
      </c>
      <c r="O42" s="68">
        <v>13</v>
      </c>
      <c r="P42" s="73">
        <v>28000</v>
      </c>
      <c r="Q42" s="111" t="s">
        <v>1776</v>
      </c>
    </row>
    <row r="43" spans="1:17" x14ac:dyDescent="0.2">
      <c r="A43" s="68" t="s">
        <v>1488</v>
      </c>
      <c r="B43" s="68" t="s">
        <v>112</v>
      </c>
      <c r="C43" s="68" t="s">
        <v>1794</v>
      </c>
      <c r="D43" s="68" t="s">
        <v>1739</v>
      </c>
      <c r="E43" s="68" t="s">
        <v>5</v>
      </c>
      <c r="F43" s="69">
        <v>43088</v>
      </c>
      <c r="G43" s="68" t="s">
        <v>1773</v>
      </c>
      <c r="H43" s="102">
        <v>16667.05</v>
      </c>
      <c r="I43" s="103">
        <v>3.9</v>
      </c>
      <c r="J43" s="76">
        <f t="shared" si="0"/>
        <v>65001.494999999995</v>
      </c>
      <c r="K43" s="68" t="s">
        <v>1793</v>
      </c>
      <c r="L43" s="69">
        <v>43105</v>
      </c>
      <c r="M43" s="69">
        <v>43120</v>
      </c>
      <c r="N43" s="69">
        <v>43125</v>
      </c>
      <c r="O43" s="68">
        <v>5</v>
      </c>
      <c r="P43" s="73">
        <v>304000</v>
      </c>
      <c r="Q43" s="111" t="s">
        <v>1776</v>
      </c>
    </row>
    <row r="44" spans="1:17" x14ac:dyDescent="0.2">
      <c r="A44" s="68" t="s">
        <v>1486</v>
      </c>
      <c r="B44" s="68" t="s">
        <v>112</v>
      </c>
      <c r="C44" s="68" t="s">
        <v>1807</v>
      </c>
      <c r="D44" s="68" t="s">
        <v>1739</v>
      </c>
      <c r="E44" s="68" t="s">
        <v>5</v>
      </c>
      <c r="F44" s="69">
        <v>43089</v>
      </c>
      <c r="G44" s="68" t="s">
        <v>1773</v>
      </c>
      <c r="H44" s="102">
        <v>12633.02</v>
      </c>
      <c r="I44" s="103">
        <v>3.9</v>
      </c>
      <c r="J44" s="76">
        <f t="shared" si="0"/>
        <v>49268.777999999998</v>
      </c>
      <c r="K44" s="68" t="s">
        <v>1808</v>
      </c>
      <c r="L44" s="69">
        <v>43096</v>
      </c>
      <c r="M44" s="69">
        <v>43111</v>
      </c>
      <c r="N44" s="69">
        <v>43123</v>
      </c>
      <c r="O44" s="68">
        <v>12</v>
      </c>
      <c r="P44" s="73">
        <v>5500</v>
      </c>
      <c r="Q44" s="111" t="s">
        <v>1776</v>
      </c>
    </row>
    <row r="45" spans="1:17" x14ac:dyDescent="0.2">
      <c r="A45" s="68" t="s">
        <v>1483</v>
      </c>
      <c r="B45" s="68" t="s">
        <v>112</v>
      </c>
      <c r="C45" s="68" t="s">
        <v>1792</v>
      </c>
      <c r="D45" s="68" t="s">
        <v>1739</v>
      </c>
      <c r="E45" s="68" t="s">
        <v>5</v>
      </c>
      <c r="F45" s="69">
        <v>43096</v>
      </c>
      <c r="G45" s="68" t="s">
        <v>1773</v>
      </c>
      <c r="H45" s="102">
        <v>1187</v>
      </c>
      <c r="I45" s="103">
        <v>3.9</v>
      </c>
      <c r="J45" s="76">
        <f t="shared" si="0"/>
        <v>4629.3</v>
      </c>
      <c r="K45" s="68" t="s">
        <v>1809</v>
      </c>
      <c r="L45" s="69">
        <v>43097</v>
      </c>
      <c r="M45" s="69">
        <v>43115</v>
      </c>
      <c r="N45" s="69">
        <v>43117</v>
      </c>
      <c r="O45" s="68">
        <v>2</v>
      </c>
      <c r="P45" s="73">
        <v>28600</v>
      </c>
      <c r="Q45" s="111" t="s">
        <v>1776</v>
      </c>
    </row>
    <row r="46" spans="1:17" x14ac:dyDescent="0.2">
      <c r="A46" s="68" t="s">
        <v>1493</v>
      </c>
      <c r="B46" s="68" t="s">
        <v>112</v>
      </c>
      <c r="C46" s="68" t="s">
        <v>1810</v>
      </c>
      <c r="D46" s="68" t="s">
        <v>1739</v>
      </c>
      <c r="E46" s="68" t="s">
        <v>5</v>
      </c>
      <c r="F46" s="69">
        <v>43104</v>
      </c>
      <c r="G46" s="68" t="s">
        <v>1773</v>
      </c>
      <c r="H46" s="102">
        <v>2</v>
      </c>
      <c r="I46" s="103">
        <v>3.9</v>
      </c>
      <c r="J46" s="76">
        <f t="shared" si="0"/>
        <v>7.8</v>
      </c>
      <c r="K46" s="68" t="s">
        <v>1811</v>
      </c>
      <c r="L46" s="69">
        <v>43109</v>
      </c>
      <c r="M46" s="69">
        <v>43124</v>
      </c>
      <c r="N46" s="69">
        <v>43129</v>
      </c>
      <c r="O46" s="68">
        <v>5</v>
      </c>
      <c r="P46" s="73">
        <v>1230</v>
      </c>
      <c r="Q46" s="111" t="s">
        <v>1776</v>
      </c>
    </row>
    <row r="47" spans="1:17" x14ac:dyDescent="0.2">
      <c r="A47" s="68" t="s">
        <v>1491</v>
      </c>
      <c r="B47" s="68" t="s">
        <v>112</v>
      </c>
      <c r="C47" s="68" t="s">
        <v>1792</v>
      </c>
      <c r="D47" s="68" t="s">
        <v>1739</v>
      </c>
      <c r="E47" s="68" t="s">
        <v>5</v>
      </c>
      <c r="F47" s="69">
        <v>43118</v>
      </c>
      <c r="G47" s="68" t="s">
        <v>1773</v>
      </c>
      <c r="H47" s="102">
        <v>1330</v>
      </c>
      <c r="I47" s="103">
        <v>3.9</v>
      </c>
      <c r="J47" s="76">
        <f t="shared" si="0"/>
        <v>5187</v>
      </c>
      <c r="K47" s="68" t="s">
        <v>1812</v>
      </c>
      <c r="L47" s="69">
        <v>43118</v>
      </c>
      <c r="M47" s="69">
        <v>43130</v>
      </c>
      <c r="N47" s="69">
        <v>43133</v>
      </c>
      <c r="O47" s="68">
        <v>3</v>
      </c>
      <c r="P47" s="73">
        <v>30000</v>
      </c>
      <c r="Q47" s="111" t="s">
        <v>1776</v>
      </c>
    </row>
    <row r="48" spans="1:17" x14ac:dyDescent="0.2">
      <c r="A48" s="68" t="s">
        <v>1495</v>
      </c>
      <c r="B48" s="68" t="s">
        <v>112</v>
      </c>
      <c r="C48" s="68" t="s">
        <v>1792</v>
      </c>
      <c r="D48" s="68" t="s">
        <v>1739</v>
      </c>
      <c r="E48" s="68" t="s">
        <v>5</v>
      </c>
      <c r="F48" s="69">
        <v>43123</v>
      </c>
      <c r="G48" s="68" t="s">
        <v>1773</v>
      </c>
      <c r="H48" s="102">
        <v>125256</v>
      </c>
      <c r="I48" s="103">
        <v>3.9</v>
      </c>
      <c r="J48" s="76">
        <f t="shared" si="0"/>
        <v>488498.39999999997</v>
      </c>
      <c r="K48" s="68" t="s">
        <v>1813</v>
      </c>
      <c r="L48" s="69">
        <v>43125</v>
      </c>
      <c r="M48" s="69">
        <v>43132</v>
      </c>
      <c r="N48" s="69">
        <v>43137</v>
      </c>
      <c r="O48" s="68">
        <v>5</v>
      </c>
      <c r="P48" s="73">
        <v>32200</v>
      </c>
      <c r="Q48" s="111" t="s">
        <v>1776</v>
      </c>
    </row>
    <row r="49" spans="1:17" x14ac:dyDescent="0.2">
      <c r="A49" s="68" t="s">
        <v>1497</v>
      </c>
      <c r="B49" s="68" t="s">
        <v>112</v>
      </c>
      <c r="C49" s="68" t="s">
        <v>1792</v>
      </c>
      <c r="D49" s="68" t="s">
        <v>1739</v>
      </c>
      <c r="E49" s="68" t="s">
        <v>5</v>
      </c>
      <c r="F49" s="69">
        <v>43124</v>
      </c>
      <c r="G49" s="68" t="s">
        <v>1773</v>
      </c>
      <c r="H49" s="102">
        <v>12374.24</v>
      </c>
      <c r="I49" s="103">
        <v>3.9</v>
      </c>
      <c r="J49" s="76">
        <f t="shared" si="0"/>
        <v>48259.536</v>
      </c>
      <c r="K49" s="68" t="s">
        <v>1814</v>
      </c>
      <c r="L49" s="69">
        <v>43125</v>
      </c>
      <c r="M49" s="69">
        <v>43136</v>
      </c>
      <c r="N49" s="69">
        <v>43138</v>
      </c>
      <c r="O49" s="68">
        <v>2</v>
      </c>
      <c r="P49" s="73">
        <v>43200</v>
      </c>
      <c r="Q49" s="111" t="s">
        <v>1776</v>
      </c>
    </row>
    <row r="50" spans="1:17" x14ac:dyDescent="0.2">
      <c r="A50" s="68" t="s">
        <v>622</v>
      </c>
      <c r="B50" s="68" t="s">
        <v>185</v>
      </c>
      <c r="C50" s="68" t="s">
        <v>1815</v>
      </c>
      <c r="D50" s="68" t="s">
        <v>4</v>
      </c>
      <c r="E50" s="68" t="s">
        <v>3</v>
      </c>
      <c r="F50" s="69">
        <v>43039</v>
      </c>
      <c r="G50" s="68" t="s">
        <v>1773</v>
      </c>
      <c r="H50" s="102">
        <v>18117</v>
      </c>
      <c r="I50" s="103">
        <v>3.2412000000000001</v>
      </c>
      <c r="J50" s="76">
        <v>58720.82</v>
      </c>
      <c r="K50" s="68" t="s">
        <v>1909</v>
      </c>
      <c r="L50" s="69">
        <v>43040</v>
      </c>
      <c r="M50" s="69">
        <v>43099</v>
      </c>
      <c r="N50" s="69">
        <v>43103</v>
      </c>
      <c r="O50" s="68">
        <v>4</v>
      </c>
      <c r="P50" s="73">
        <v>31000</v>
      </c>
      <c r="Q50" s="111" t="s">
        <v>1776</v>
      </c>
    </row>
    <row r="51" spans="1:17" ht="25.5" x14ac:dyDescent="0.2">
      <c r="A51" s="68" t="s">
        <v>1816</v>
      </c>
      <c r="B51" s="68" t="s">
        <v>185</v>
      </c>
      <c r="C51" s="68" t="s">
        <v>1817</v>
      </c>
      <c r="D51" s="68" t="s">
        <v>1739</v>
      </c>
      <c r="E51" s="68" t="s">
        <v>5</v>
      </c>
      <c r="F51" s="69">
        <v>43025</v>
      </c>
      <c r="G51" s="68" t="s">
        <v>1773</v>
      </c>
      <c r="H51" s="102">
        <v>1090</v>
      </c>
      <c r="I51" s="103">
        <v>3.9</v>
      </c>
      <c r="J51" s="76">
        <f>H51*I51</f>
        <v>4251</v>
      </c>
      <c r="K51" s="68" t="s">
        <v>1910</v>
      </c>
      <c r="L51" s="69">
        <v>43091</v>
      </c>
      <c r="M51" s="69">
        <v>43150</v>
      </c>
      <c r="N51" s="69">
        <v>43150</v>
      </c>
      <c r="O51" s="68">
        <v>0</v>
      </c>
      <c r="P51" s="68" t="s">
        <v>1818</v>
      </c>
      <c r="Q51" s="111" t="s">
        <v>1776</v>
      </c>
    </row>
    <row r="52" spans="1:17" ht="25.5" x14ac:dyDescent="0.2">
      <c r="A52" s="68" t="s">
        <v>683</v>
      </c>
      <c r="B52" s="68" t="s">
        <v>185</v>
      </c>
      <c r="C52" s="68" t="s">
        <v>1784</v>
      </c>
      <c r="D52" s="68" t="s">
        <v>2</v>
      </c>
      <c r="E52" s="68" t="s">
        <v>6</v>
      </c>
      <c r="F52" s="69">
        <v>43018</v>
      </c>
      <c r="G52" s="68" t="s">
        <v>1773</v>
      </c>
      <c r="H52" s="102">
        <v>1400.63</v>
      </c>
      <c r="I52" s="103">
        <v>3.24</v>
      </c>
      <c r="J52" s="76">
        <v>4538.04</v>
      </c>
      <c r="K52" s="68" t="s">
        <v>1911</v>
      </c>
      <c r="L52" s="69">
        <v>43025</v>
      </c>
      <c r="M52" s="69">
        <v>43133</v>
      </c>
      <c r="N52" s="69">
        <v>43139</v>
      </c>
      <c r="O52" s="68">
        <v>6</v>
      </c>
      <c r="P52" s="73">
        <v>1000</v>
      </c>
      <c r="Q52" s="111" t="s">
        <v>1776</v>
      </c>
    </row>
    <row r="53" spans="1:17" x14ac:dyDescent="0.2">
      <c r="A53" s="68" t="s">
        <v>650</v>
      </c>
      <c r="B53" s="68" t="s">
        <v>185</v>
      </c>
      <c r="C53" s="68" t="s">
        <v>1819</v>
      </c>
      <c r="D53" s="68" t="s">
        <v>2</v>
      </c>
      <c r="E53" s="68" t="s">
        <v>3</v>
      </c>
      <c r="F53" s="69">
        <v>43112</v>
      </c>
      <c r="G53" s="68" t="s">
        <v>1773</v>
      </c>
      <c r="H53" s="102">
        <v>5996.64</v>
      </c>
      <c r="I53" s="103">
        <v>3.9782000000000002</v>
      </c>
      <c r="J53" s="76">
        <v>23855.83</v>
      </c>
      <c r="K53" s="68" t="s">
        <v>1820</v>
      </c>
      <c r="L53" s="69">
        <v>43122</v>
      </c>
      <c r="M53" s="69">
        <v>43155</v>
      </c>
      <c r="N53" s="69">
        <v>43158</v>
      </c>
      <c r="O53" s="68">
        <v>3</v>
      </c>
      <c r="P53" s="73">
        <v>3600</v>
      </c>
      <c r="Q53" s="111" t="s">
        <v>1776</v>
      </c>
    </row>
    <row r="54" spans="1:17" ht="25.5" x14ac:dyDescent="0.2">
      <c r="A54" s="68" t="s">
        <v>675</v>
      </c>
      <c r="B54" s="68" t="s">
        <v>185</v>
      </c>
      <c r="C54" s="68" t="s">
        <v>1821</v>
      </c>
      <c r="D54" s="68" t="s">
        <v>2</v>
      </c>
      <c r="E54" s="68" t="s">
        <v>6</v>
      </c>
      <c r="F54" s="69">
        <v>43089</v>
      </c>
      <c r="G54" s="68" t="s">
        <v>1773</v>
      </c>
      <c r="H54" s="102">
        <v>420</v>
      </c>
      <c r="I54" s="103">
        <v>3.1970000000000001</v>
      </c>
      <c r="J54" s="76">
        <v>1342.74</v>
      </c>
      <c r="K54" s="68" t="s">
        <v>1912</v>
      </c>
      <c r="L54" s="69">
        <v>43095</v>
      </c>
      <c r="M54" s="69">
        <v>43118</v>
      </c>
      <c r="N54" s="69">
        <v>43119</v>
      </c>
      <c r="O54" s="68">
        <v>1</v>
      </c>
      <c r="P54" s="73">
        <v>1700</v>
      </c>
      <c r="Q54" s="111" t="s">
        <v>1776</v>
      </c>
    </row>
    <row r="55" spans="1:17" ht="25.5" x14ac:dyDescent="0.2">
      <c r="A55" s="68" t="s">
        <v>1380</v>
      </c>
      <c r="B55" s="68" t="s">
        <v>185</v>
      </c>
      <c r="C55" s="68" t="s">
        <v>1794</v>
      </c>
      <c r="D55" s="68" t="s">
        <v>1739</v>
      </c>
      <c r="E55" s="68" t="s">
        <v>5</v>
      </c>
      <c r="F55" s="69">
        <v>43089</v>
      </c>
      <c r="G55" s="68" t="s">
        <v>1773</v>
      </c>
      <c r="H55" s="102">
        <v>813.48</v>
      </c>
      <c r="I55" s="103">
        <v>3.9</v>
      </c>
      <c r="J55" s="76">
        <f t="shared" ref="J55:J59" si="1">H55*I55</f>
        <v>3172.5720000000001</v>
      </c>
      <c r="K55" s="68" t="s">
        <v>1913</v>
      </c>
      <c r="L55" s="69">
        <v>43095</v>
      </c>
      <c r="M55" s="69">
        <v>43124</v>
      </c>
      <c r="N55" s="69">
        <v>43125</v>
      </c>
      <c r="O55" s="68">
        <v>1</v>
      </c>
      <c r="P55" s="73">
        <v>69000</v>
      </c>
      <c r="Q55" s="111" t="s">
        <v>1776</v>
      </c>
    </row>
    <row r="56" spans="1:17" ht="25.5" x14ac:dyDescent="0.2">
      <c r="A56" s="68" t="s">
        <v>1378</v>
      </c>
      <c r="B56" s="68" t="s">
        <v>185</v>
      </c>
      <c r="C56" s="68" t="s">
        <v>1794</v>
      </c>
      <c r="D56" s="68" t="s">
        <v>1739</v>
      </c>
      <c r="E56" s="68" t="s">
        <v>5</v>
      </c>
      <c r="F56" s="69">
        <v>43089</v>
      </c>
      <c r="G56" s="68" t="s">
        <v>1773</v>
      </c>
      <c r="H56" s="102">
        <v>298</v>
      </c>
      <c r="I56" s="103">
        <v>3.9</v>
      </c>
      <c r="J56" s="76">
        <f t="shared" si="1"/>
        <v>1162.2</v>
      </c>
      <c r="K56" s="68" t="s">
        <v>1914</v>
      </c>
      <c r="L56" s="69">
        <v>43095</v>
      </c>
      <c r="M56" s="69">
        <v>43124</v>
      </c>
      <c r="N56" s="69">
        <v>43125</v>
      </c>
      <c r="O56" s="68">
        <v>1</v>
      </c>
      <c r="P56" s="73">
        <v>31000</v>
      </c>
      <c r="Q56" s="111" t="s">
        <v>1776</v>
      </c>
    </row>
    <row r="57" spans="1:17" x14ac:dyDescent="0.2">
      <c r="A57" s="68" t="s">
        <v>1822</v>
      </c>
      <c r="B57" s="68" t="s">
        <v>185</v>
      </c>
      <c r="C57" s="68" t="s">
        <v>1794</v>
      </c>
      <c r="D57" s="68" t="s">
        <v>1739</v>
      </c>
      <c r="E57" s="68" t="s">
        <v>5</v>
      </c>
      <c r="F57" s="69">
        <v>43089</v>
      </c>
      <c r="G57" s="68" t="s">
        <v>1773</v>
      </c>
      <c r="H57" s="102">
        <v>1630.38</v>
      </c>
      <c r="I57" s="103">
        <v>3.9</v>
      </c>
      <c r="J57" s="76">
        <f t="shared" si="1"/>
        <v>6358.482</v>
      </c>
      <c r="K57" s="68" t="s">
        <v>1915</v>
      </c>
      <c r="L57" s="69">
        <v>43095</v>
      </c>
      <c r="M57" s="69">
        <v>43124</v>
      </c>
      <c r="N57" s="69">
        <v>43125</v>
      </c>
      <c r="O57" s="68">
        <v>1</v>
      </c>
      <c r="P57" s="73">
        <v>22000</v>
      </c>
      <c r="Q57" s="111" t="s">
        <v>1776</v>
      </c>
    </row>
    <row r="58" spans="1:17" x14ac:dyDescent="0.2">
      <c r="A58" s="68" t="s">
        <v>1382</v>
      </c>
      <c r="B58" s="68" t="s">
        <v>185</v>
      </c>
      <c r="C58" s="68" t="s">
        <v>1794</v>
      </c>
      <c r="D58" s="68" t="s">
        <v>1739</v>
      </c>
      <c r="E58" s="68" t="s">
        <v>5</v>
      </c>
      <c r="F58" s="69">
        <v>43095</v>
      </c>
      <c r="G58" s="68" t="s">
        <v>1773</v>
      </c>
      <c r="H58" s="102">
        <v>5155.2</v>
      </c>
      <c r="I58" s="103">
        <v>3.9</v>
      </c>
      <c r="J58" s="76">
        <f t="shared" si="1"/>
        <v>20105.28</v>
      </c>
      <c r="K58" s="68" t="s">
        <v>1823</v>
      </c>
      <c r="L58" s="69">
        <v>43096</v>
      </c>
      <c r="M58" s="69">
        <v>43124</v>
      </c>
      <c r="N58" s="69">
        <v>43125</v>
      </c>
      <c r="O58" s="68">
        <v>1</v>
      </c>
      <c r="P58" s="73">
        <v>39000</v>
      </c>
      <c r="Q58" s="111" t="s">
        <v>1776</v>
      </c>
    </row>
    <row r="59" spans="1:17" ht="25.5" x14ac:dyDescent="0.2">
      <c r="A59" s="68" t="s">
        <v>1403</v>
      </c>
      <c r="B59" s="68" t="s">
        <v>185</v>
      </c>
      <c r="C59" s="68" t="s">
        <v>1824</v>
      </c>
      <c r="D59" s="68" t="s">
        <v>1739</v>
      </c>
      <c r="E59" s="68" t="s">
        <v>5</v>
      </c>
      <c r="F59" s="69">
        <v>43214</v>
      </c>
      <c r="G59" s="68" t="s">
        <v>1773</v>
      </c>
      <c r="H59" s="102">
        <v>515</v>
      </c>
      <c r="I59" s="103">
        <v>3.9</v>
      </c>
      <c r="J59" s="76">
        <f t="shared" si="1"/>
        <v>2008.5</v>
      </c>
      <c r="K59" s="68" t="s">
        <v>1825</v>
      </c>
      <c r="L59" s="69">
        <v>43214</v>
      </c>
      <c r="M59" s="69">
        <v>43136</v>
      </c>
      <c r="N59" s="69">
        <v>43347</v>
      </c>
      <c r="O59" s="68">
        <v>211</v>
      </c>
      <c r="P59" s="73">
        <v>1000</v>
      </c>
      <c r="Q59" s="110" t="s">
        <v>1826</v>
      </c>
    </row>
    <row r="60" spans="1:17" x14ac:dyDescent="0.2">
      <c r="A60" s="68" t="s">
        <v>632</v>
      </c>
      <c r="B60" s="68" t="s">
        <v>185</v>
      </c>
      <c r="C60" s="68" t="s">
        <v>1827</v>
      </c>
      <c r="D60" s="68" t="s">
        <v>2</v>
      </c>
      <c r="E60" s="68" t="s">
        <v>6</v>
      </c>
      <c r="F60" s="69">
        <v>43395</v>
      </c>
      <c r="G60" s="68" t="s">
        <v>1773</v>
      </c>
      <c r="H60" s="102">
        <v>1498.45</v>
      </c>
      <c r="I60" s="103">
        <v>3.8980000000000001</v>
      </c>
      <c r="J60" s="76">
        <v>5840.96</v>
      </c>
      <c r="K60" s="68" t="s">
        <v>1916</v>
      </c>
      <c r="L60" s="69">
        <v>43402</v>
      </c>
      <c r="M60" s="69">
        <v>43425</v>
      </c>
      <c r="N60" s="69">
        <v>43425</v>
      </c>
      <c r="O60" s="68">
        <v>0</v>
      </c>
      <c r="P60" s="68" t="s">
        <v>1828</v>
      </c>
      <c r="Q60" s="111" t="s">
        <v>1776</v>
      </c>
    </row>
    <row r="61" spans="1:17" x14ac:dyDescent="0.2">
      <c r="A61" s="68" t="s">
        <v>1397</v>
      </c>
      <c r="B61" s="68" t="s">
        <v>185</v>
      </c>
      <c r="C61" s="68" t="s">
        <v>1794</v>
      </c>
      <c r="D61" s="68" t="s">
        <v>1739</v>
      </c>
      <c r="E61" s="68" t="s">
        <v>5</v>
      </c>
      <c r="F61" s="69">
        <v>43304</v>
      </c>
      <c r="G61" s="68" t="s">
        <v>1773</v>
      </c>
      <c r="H61" s="102">
        <v>686.5</v>
      </c>
      <c r="I61" s="103">
        <v>3.9</v>
      </c>
      <c r="J61" s="76">
        <f t="shared" ref="J61:J68" si="2">H61*I61</f>
        <v>2677.35</v>
      </c>
      <c r="K61" s="68" t="s">
        <v>1917</v>
      </c>
      <c r="L61" s="69">
        <v>43306</v>
      </c>
      <c r="M61" s="69">
        <v>43328</v>
      </c>
      <c r="N61" s="69">
        <v>43332</v>
      </c>
      <c r="O61" s="68">
        <v>4</v>
      </c>
      <c r="P61" s="73">
        <v>8000</v>
      </c>
      <c r="Q61" s="111" t="s">
        <v>1776</v>
      </c>
    </row>
    <row r="62" spans="1:17" x14ac:dyDescent="0.2">
      <c r="A62" s="68" t="s">
        <v>1395</v>
      </c>
      <c r="B62" s="68" t="s">
        <v>185</v>
      </c>
      <c r="C62" s="68" t="s">
        <v>1794</v>
      </c>
      <c r="D62" s="68" t="s">
        <v>1739</v>
      </c>
      <c r="E62" s="68" t="s">
        <v>5</v>
      </c>
      <c r="F62" s="69">
        <v>43304</v>
      </c>
      <c r="G62" s="68" t="s">
        <v>1773</v>
      </c>
      <c r="H62" s="102">
        <v>251.6</v>
      </c>
      <c r="I62" s="103">
        <v>3.9</v>
      </c>
      <c r="J62" s="76">
        <f t="shared" si="2"/>
        <v>981.24</v>
      </c>
      <c r="K62" s="68" t="s">
        <v>1829</v>
      </c>
      <c r="L62" s="69">
        <v>43306</v>
      </c>
      <c r="M62" s="69">
        <v>43327</v>
      </c>
      <c r="N62" s="69">
        <v>43328</v>
      </c>
      <c r="O62" s="68">
        <v>1</v>
      </c>
      <c r="P62" s="73">
        <v>30000</v>
      </c>
      <c r="Q62" s="111" t="s">
        <v>1776</v>
      </c>
    </row>
    <row r="63" spans="1:17" x14ac:dyDescent="0.2">
      <c r="A63" s="68" t="s">
        <v>1393</v>
      </c>
      <c r="B63" s="68" t="s">
        <v>185</v>
      </c>
      <c r="C63" s="68" t="s">
        <v>1794</v>
      </c>
      <c r="D63" s="68" t="s">
        <v>1739</v>
      </c>
      <c r="E63" s="68" t="s">
        <v>5</v>
      </c>
      <c r="F63" s="69">
        <v>43304</v>
      </c>
      <c r="G63" s="68" t="s">
        <v>1773</v>
      </c>
      <c r="H63" s="102">
        <v>1275.5</v>
      </c>
      <c r="I63" s="103">
        <v>3.9</v>
      </c>
      <c r="J63" s="76">
        <f t="shared" si="2"/>
        <v>4974.45</v>
      </c>
      <c r="K63" s="68" t="s">
        <v>1918</v>
      </c>
      <c r="L63" s="69">
        <v>43306</v>
      </c>
      <c r="M63" s="69">
        <v>43327</v>
      </c>
      <c r="N63" s="69">
        <v>43329</v>
      </c>
      <c r="O63" s="68">
        <v>2</v>
      </c>
      <c r="P63" s="73">
        <v>21000</v>
      </c>
      <c r="Q63" s="111" t="s">
        <v>1776</v>
      </c>
    </row>
    <row r="64" spans="1:17" ht="25.5" x14ac:dyDescent="0.2">
      <c r="A64" s="68" t="s">
        <v>1763</v>
      </c>
      <c r="B64" s="68" t="s">
        <v>185</v>
      </c>
      <c r="C64" s="68" t="s">
        <v>1794</v>
      </c>
      <c r="D64" s="68" t="s">
        <v>1739</v>
      </c>
      <c r="E64" s="68" t="s">
        <v>5</v>
      </c>
      <c r="F64" s="69">
        <v>43304</v>
      </c>
      <c r="G64" s="68" t="s">
        <v>1773</v>
      </c>
      <c r="H64" s="102">
        <v>662</v>
      </c>
      <c r="I64" s="103">
        <v>3.9</v>
      </c>
      <c r="J64" s="76">
        <f t="shared" si="2"/>
        <v>2581.7999999999997</v>
      </c>
      <c r="K64" s="68" t="s">
        <v>1919</v>
      </c>
      <c r="L64" s="69">
        <v>43306</v>
      </c>
      <c r="M64" s="69">
        <v>43328</v>
      </c>
      <c r="N64" s="69">
        <v>43332</v>
      </c>
      <c r="O64" s="68">
        <v>4</v>
      </c>
      <c r="P64" s="73">
        <v>26000</v>
      </c>
      <c r="Q64" s="111" t="s">
        <v>1776</v>
      </c>
    </row>
    <row r="65" spans="1:17" x14ac:dyDescent="0.2">
      <c r="A65" s="68" t="s">
        <v>1401</v>
      </c>
      <c r="B65" s="68" t="s">
        <v>185</v>
      </c>
      <c r="C65" s="68" t="s">
        <v>1794</v>
      </c>
      <c r="D65" s="68" t="s">
        <v>1739</v>
      </c>
      <c r="E65" s="68" t="s">
        <v>5</v>
      </c>
      <c r="F65" s="69">
        <v>43304</v>
      </c>
      <c r="G65" s="68" t="s">
        <v>1773</v>
      </c>
      <c r="H65" s="102">
        <v>459.5</v>
      </c>
      <c r="I65" s="103">
        <v>3.9</v>
      </c>
      <c r="J65" s="76">
        <f t="shared" si="2"/>
        <v>1792.05</v>
      </c>
      <c r="K65" s="68" t="s">
        <v>1920</v>
      </c>
      <c r="L65" s="69">
        <v>43306</v>
      </c>
      <c r="M65" s="69">
        <v>43328</v>
      </c>
      <c r="N65" s="69">
        <v>43329</v>
      </c>
      <c r="O65" s="68">
        <v>1</v>
      </c>
      <c r="P65" s="73">
        <v>5000</v>
      </c>
      <c r="Q65" s="111" t="s">
        <v>1776</v>
      </c>
    </row>
    <row r="66" spans="1:17" x14ac:dyDescent="0.2">
      <c r="A66" s="68" t="s">
        <v>1399</v>
      </c>
      <c r="B66" s="68" t="s">
        <v>185</v>
      </c>
      <c r="C66" s="68" t="s">
        <v>1794</v>
      </c>
      <c r="D66" s="68" t="s">
        <v>1739</v>
      </c>
      <c r="E66" s="68" t="s">
        <v>5</v>
      </c>
      <c r="F66" s="69">
        <v>43304</v>
      </c>
      <c r="G66" s="68" t="s">
        <v>1773</v>
      </c>
      <c r="H66" s="102">
        <v>661.5</v>
      </c>
      <c r="I66" s="103">
        <v>3.9</v>
      </c>
      <c r="J66" s="76">
        <f t="shared" si="2"/>
        <v>2579.85</v>
      </c>
      <c r="K66" s="68" t="s">
        <v>1830</v>
      </c>
      <c r="L66" s="69">
        <v>43306</v>
      </c>
      <c r="M66" s="69">
        <v>43327</v>
      </c>
      <c r="N66" s="69">
        <v>43329</v>
      </c>
      <c r="O66" s="68">
        <v>2</v>
      </c>
      <c r="P66" s="73">
        <v>19000</v>
      </c>
      <c r="Q66" s="111" t="s">
        <v>1776</v>
      </c>
    </row>
    <row r="67" spans="1:17" ht="25.5" x14ac:dyDescent="0.2">
      <c r="A67" s="68" t="s">
        <v>1389</v>
      </c>
      <c r="B67" s="68" t="s">
        <v>185</v>
      </c>
      <c r="C67" s="68" t="s">
        <v>1794</v>
      </c>
      <c r="D67" s="68" t="s">
        <v>1739</v>
      </c>
      <c r="E67" s="68" t="s">
        <v>5</v>
      </c>
      <c r="F67" s="69">
        <v>43297</v>
      </c>
      <c r="G67" s="68" t="s">
        <v>1773</v>
      </c>
      <c r="H67" s="102">
        <v>3299</v>
      </c>
      <c r="I67" s="103">
        <v>3.9</v>
      </c>
      <c r="J67" s="76">
        <f t="shared" si="2"/>
        <v>12866.1</v>
      </c>
      <c r="K67" s="68" t="s">
        <v>1921</v>
      </c>
      <c r="L67" s="69">
        <v>43311</v>
      </c>
      <c r="M67" s="69">
        <v>43322</v>
      </c>
      <c r="N67" s="69">
        <v>43326</v>
      </c>
      <c r="O67" s="68">
        <v>4</v>
      </c>
      <c r="P67" s="73">
        <v>50000</v>
      </c>
      <c r="Q67" s="111" t="s">
        <v>1776</v>
      </c>
    </row>
    <row r="68" spans="1:17" x14ac:dyDescent="0.2">
      <c r="A68" s="68" t="s">
        <v>1405</v>
      </c>
      <c r="B68" s="68" t="s">
        <v>185</v>
      </c>
      <c r="C68" s="68" t="s">
        <v>1794</v>
      </c>
      <c r="D68" s="68" t="s">
        <v>1739</v>
      </c>
      <c r="E68" s="68" t="s">
        <v>5</v>
      </c>
      <c r="F68" s="69">
        <v>43328</v>
      </c>
      <c r="G68" s="68" t="s">
        <v>1773</v>
      </c>
      <c r="H68" s="102">
        <v>609.17999999999995</v>
      </c>
      <c r="I68" s="103">
        <v>3.9</v>
      </c>
      <c r="J68" s="76">
        <f t="shared" si="2"/>
        <v>2375.8019999999997</v>
      </c>
      <c r="K68" s="68" t="s">
        <v>1922</v>
      </c>
      <c r="L68" s="69">
        <v>43332</v>
      </c>
      <c r="M68" s="69">
        <v>43341</v>
      </c>
      <c r="N68" s="69">
        <v>43342</v>
      </c>
      <c r="O68" s="68">
        <v>1</v>
      </c>
      <c r="P68" s="73">
        <v>19000</v>
      </c>
      <c r="Q68" s="111" t="s">
        <v>1776</v>
      </c>
    </row>
    <row r="69" spans="1:17" ht="25.5" x14ac:dyDescent="0.2">
      <c r="A69" s="68" t="s">
        <v>666</v>
      </c>
      <c r="B69" s="68" t="s">
        <v>185</v>
      </c>
      <c r="C69" s="68" t="s">
        <v>1827</v>
      </c>
      <c r="D69" s="68" t="s">
        <v>2</v>
      </c>
      <c r="E69" s="68" t="s">
        <v>3</v>
      </c>
      <c r="F69" s="69">
        <v>43264</v>
      </c>
      <c r="G69" s="68" t="s">
        <v>1773</v>
      </c>
      <c r="H69" s="102">
        <v>7959.35</v>
      </c>
      <c r="I69" s="103">
        <v>3.8889999999999998</v>
      </c>
      <c r="J69" s="76">
        <v>30953.91</v>
      </c>
      <c r="K69" s="68" t="s">
        <v>1923</v>
      </c>
      <c r="L69" s="69">
        <v>43286</v>
      </c>
      <c r="M69" s="69">
        <v>43311</v>
      </c>
      <c r="N69" s="69">
        <v>43320</v>
      </c>
      <c r="O69" s="68">
        <v>9</v>
      </c>
      <c r="P69" s="73">
        <v>2290</v>
      </c>
      <c r="Q69" s="111" t="s">
        <v>1776</v>
      </c>
    </row>
    <row r="70" spans="1:17" x14ac:dyDescent="0.2">
      <c r="A70" s="68" t="s">
        <v>646</v>
      </c>
      <c r="B70" s="68" t="s">
        <v>787</v>
      </c>
      <c r="C70" s="68" t="s">
        <v>1783</v>
      </c>
      <c r="D70" s="68" t="s">
        <v>2</v>
      </c>
      <c r="E70" s="68" t="s">
        <v>6</v>
      </c>
      <c r="F70" s="69">
        <v>43006</v>
      </c>
      <c r="G70" s="68" t="s">
        <v>1773</v>
      </c>
      <c r="H70" s="102">
        <v>57210.6</v>
      </c>
      <c r="I70" s="103">
        <v>3.1970000000000001</v>
      </c>
      <c r="J70" s="76">
        <v>182902.29</v>
      </c>
      <c r="K70" s="68" t="s">
        <v>1924</v>
      </c>
      <c r="L70" s="69">
        <v>43010</v>
      </c>
      <c r="M70" s="69">
        <v>43101</v>
      </c>
      <c r="N70" s="69">
        <v>43111</v>
      </c>
      <c r="O70" s="68">
        <v>10</v>
      </c>
      <c r="P70" s="73">
        <v>1057170</v>
      </c>
      <c r="Q70" s="111" t="s">
        <v>1776</v>
      </c>
    </row>
    <row r="71" spans="1:17" x14ac:dyDescent="0.2">
      <c r="A71" s="68" t="s">
        <v>655</v>
      </c>
      <c r="B71" s="68" t="s">
        <v>787</v>
      </c>
      <c r="C71" s="68" t="s">
        <v>1831</v>
      </c>
      <c r="D71" s="68" t="s">
        <v>2</v>
      </c>
      <c r="E71" s="68" t="s">
        <v>3</v>
      </c>
      <c r="F71" s="69">
        <v>43052</v>
      </c>
      <c r="G71" s="68" t="s">
        <v>1773</v>
      </c>
      <c r="H71" s="102">
        <v>14096</v>
      </c>
      <c r="I71" s="103">
        <v>3.169</v>
      </c>
      <c r="J71" s="76">
        <v>44670.22</v>
      </c>
      <c r="K71" s="68" t="s">
        <v>1832</v>
      </c>
      <c r="L71" s="69">
        <v>43067</v>
      </c>
      <c r="M71" s="69">
        <v>43119</v>
      </c>
      <c r="N71" s="69">
        <v>43125</v>
      </c>
      <c r="O71" s="68">
        <v>6</v>
      </c>
      <c r="P71" s="73">
        <v>146000</v>
      </c>
      <c r="Q71" s="111" t="s">
        <v>1776</v>
      </c>
    </row>
    <row r="72" spans="1:17" ht="25.5" x14ac:dyDescent="0.2">
      <c r="A72" s="68" t="s">
        <v>679</v>
      </c>
      <c r="B72" s="68" t="s">
        <v>787</v>
      </c>
      <c r="C72" s="68" t="s">
        <v>1831</v>
      </c>
      <c r="D72" s="68" t="s">
        <v>2</v>
      </c>
      <c r="E72" s="68" t="s">
        <v>3</v>
      </c>
      <c r="F72" s="69">
        <v>43055</v>
      </c>
      <c r="G72" s="68" t="s">
        <v>1773</v>
      </c>
      <c r="H72" s="102">
        <v>2715.17</v>
      </c>
      <c r="I72" s="103">
        <v>3.9529999999999998</v>
      </c>
      <c r="J72" s="76">
        <v>10733.07</v>
      </c>
      <c r="K72" s="68" t="s">
        <v>1833</v>
      </c>
      <c r="L72" s="69">
        <v>43067</v>
      </c>
      <c r="M72" s="69">
        <v>43104</v>
      </c>
      <c r="N72" s="69">
        <v>43112</v>
      </c>
      <c r="O72" s="68">
        <v>8</v>
      </c>
      <c r="P72" s="73">
        <v>1000</v>
      </c>
      <c r="Q72" s="111" t="s">
        <v>1776</v>
      </c>
    </row>
    <row r="73" spans="1:17" ht="38.25" x14ac:dyDescent="0.2">
      <c r="A73" s="68" t="s">
        <v>1759</v>
      </c>
      <c r="B73" s="68" t="s">
        <v>787</v>
      </c>
      <c r="C73" s="68" t="s">
        <v>1834</v>
      </c>
      <c r="D73" s="68" t="s">
        <v>1739</v>
      </c>
      <c r="E73" s="68" t="s">
        <v>5</v>
      </c>
      <c r="F73" s="69">
        <v>43132</v>
      </c>
      <c r="G73" s="68" t="s">
        <v>1773</v>
      </c>
      <c r="H73" s="102">
        <v>22146.52</v>
      </c>
      <c r="I73" s="103">
        <v>3.9</v>
      </c>
      <c r="J73" s="76">
        <f>H73*I73</f>
        <v>86371.428</v>
      </c>
      <c r="K73" s="68" t="s">
        <v>1925</v>
      </c>
      <c r="L73" s="69">
        <v>43174</v>
      </c>
      <c r="M73" s="69">
        <v>43177</v>
      </c>
      <c r="N73" s="69">
        <v>43210</v>
      </c>
      <c r="O73" s="68">
        <v>33</v>
      </c>
      <c r="P73" s="73">
        <v>96000</v>
      </c>
      <c r="Q73" s="111" t="s">
        <v>1776</v>
      </c>
    </row>
    <row r="74" spans="1:17" x14ac:dyDescent="0.2">
      <c r="A74" s="68" t="s">
        <v>677</v>
      </c>
      <c r="B74" s="68" t="s">
        <v>787</v>
      </c>
      <c r="C74" s="68" t="s">
        <v>1835</v>
      </c>
      <c r="D74" s="68" t="s">
        <v>2</v>
      </c>
      <c r="E74" s="68" t="s">
        <v>6</v>
      </c>
      <c r="F74" s="69">
        <v>43277</v>
      </c>
      <c r="G74" s="68" t="s">
        <v>1773</v>
      </c>
      <c r="H74" s="102">
        <v>3758.95</v>
      </c>
      <c r="I74" s="103">
        <v>3.7099000000000002</v>
      </c>
      <c r="J74" s="76">
        <v>13945.33</v>
      </c>
      <c r="K74" s="68" t="s">
        <v>1926</v>
      </c>
      <c r="L74" s="69">
        <v>43293</v>
      </c>
      <c r="M74" s="69">
        <v>43372</v>
      </c>
      <c r="N74" s="69">
        <v>43384</v>
      </c>
      <c r="O74" s="68">
        <v>12</v>
      </c>
      <c r="P74" s="73">
        <v>19000</v>
      </c>
      <c r="Q74" s="111" t="s">
        <v>1776</v>
      </c>
    </row>
    <row r="75" spans="1:17" x14ac:dyDescent="0.2">
      <c r="A75" s="68" t="s">
        <v>624</v>
      </c>
      <c r="B75" s="68" t="s">
        <v>787</v>
      </c>
      <c r="C75" s="68" t="s">
        <v>1835</v>
      </c>
      <c r="D75" s="68" t="s">
        <v>4</v>
      </c>
      <c r="E75" s="68" t="s">
        <v>3</v>
      </c>
      <c r="F75" s="69">
        <v>43283</v>
      </c>
      <c r="G75" s="68" t="s">
        <v>1773</v>
      </c>
      <c r="H75" s="102">
        <v>17254.53</v>
      </c>
      <c r="I75" s="103">
        <v>3.71</v>
      </c>
      <c r="J75" s="76">
        <v>64014.31</v>
      </c>
      <c r="K75" s="68" t="s">
        <v>1836</v>
      </c>
      <c r="L75" s="69">
        <v>43304</v>
      </c>
      <c r="M75" s="69">
        <v>43374</v>
      </c>
      <c r="N75" s="69">
        <v>43392</v>
      </c>
      <c r="O75" s="68">
        <v>18</v>
      </c>
      <c r="P75" s="73">
        <v>390600</v>
      </c>
      <c r="Q75" s="111" t="s">
        <v>1776</v>
      </c>
    </row>
    <row r="76" spans="1:17" ht="25.5" x14ac:dyDescent="0.2">
      <c r="A76" s="68" t="s">
        <v>1760</v>
      </c>
      <c r="B76" s="68" t="s">
        <v>787</v>
      </c>
      <c r="C76" s="68" t="s">
        <v>1837</v>
      </c>
      <c r="D76" s="68" t="s">
        <v>2</v>
      </c>
      <c r="E76" s="68" t="s">
        <v>3</v>
      </c>
      <c r="F76" s="69">
        <v>43328</v>
      </c>
      <c r="G76" s="68" t="s">
        <v>1773</v>
      </c>
      <c r="H76" s="102">
        <v>25000</v>
      </c>
      <c r="I76" s="103">
        <v>0</v>
      </c>
      <c r="J76" s="76">
        <v>0</v>
      </c>
      <c r="K76" s="68" t="s">
        <v>1838</v>
      </c>
      <c r="L76" s="69">
        <v>43332</v>
      </c>
      <c r="M76" s="69">
        <v>43379</v>
      </c>
      <c r="N76" s="69">
        <v>43384</v>
      </c>
      <c r="O76" s="68">
        <v>5</v>
      </c>
      <c r="P76" s="73">
        <v>62610</v>
      </c>
      <c r="Q76" s="111" t="s">
        <v>1776</v>
      </c>
    </row>
    <row r="77" spans="1:17" x14ac:dyDescent="0.2">
      <c r="A77" s="68" t="s">
        <v>619</v>
      </c>
      <c r="B77" s="68" t="s">
        <v>787</v>
      </c>
      <c r="C77" s="68" t="s">
        <v>1867</v>
      </c>
      <c r="D77" s="68" t="s">
        <v>4</v>
      </c>
      <c r="E77" s="68" t="s">
        <v>3</v>
      </c>
      <c r="F77" s="69">
        <v>43304</v>
      </c>
      <c r="G77" s="68" t="s">
        <v>1773</v>
      </c>
      <c r="H77" s="102">
        <v>77000</v>
      </c>
      <c r="I77" s="103">
        <v>4.87</v>
      </c>
      <c r="J77" s="76">
        <v>374990</v>
      </c>
      <c r="K77" s="68" t="s">
        <v>1927</v>
      </c>
      <c r="L77" s="69">
        <v>43306</v>
      </c>
      <c r="M77" s="69">
        <v>43346</v>
      </c>
      <c r="N77" s="69">
        <v>43348</v>
      </c>
      <c r="O77" s="68">
        <v>2</v>
      </c>
      <c r="P77" s="73">
        <v>104000</v>
      </c>
      <c r="Q77" s="111" t="s">
        <v>1776</v>
      </c>
    </row>
    <row r="78" spans="1:17" x14ac:dyDescent="0.2">
      <c r="A78" s="68" t="s">
        <v>681</v>
      </c>
      <c r="B78" s="68" t="s">
        <v>787</v>
      </c>
      <c r="C78" s="68" t="s">
        <v>1831</v>
      </c>
      <c r="D78" s="68" t="s">
        <v>2</v>
      </c>
      <c r="E78" s="68" t="s">
        <v>6</v>
      </c>
      <c r="F78" s="69">
        <v>43305</v>
      </c>
      <c r="G78" s="68" t="s">
        <v>1773</v>
      </c>
      <c r="H78" s="102">
        <v>602.14</v>
      </c>
      <c r="I78" s="103">
        <v>4.3654999999999999</v>
      </c>
      <c r="J78" s="76">
        <v>2628.64</v>
      </c>
      <c r="K78" s="68" t="s">
        <v>1839</v>
      </c>
      <c r="L78" s="69">
        <v>43370</v>
      </c>
      <c r="M78" s="69">
        <v>43416</v>
      </c>
      <c r="N78" s="69">
        <v>43416</v>
      </c>
      <c r="O78" s="68">
        <v>0</v>
      </c>
      <c r="P78" s="68" t="s">
        <v>1818</v>
      </c>
      <c r="Q78" s="111" t="s">
        <v>1776</v>
      </c>
    </row>
    <row r="79" spans="1:17" ht="25.5" x14ac:dyDescent="0.2">
      <c r="A79" s="68" t="s">
        <v>673</v>
      </c>
      <c r="B79" s="68" t="s">
        <v>787</v>
      </c>
      <c r="C79" s="68" t="s">
        <v>1840</v>
      </c>
      <c r="D79" s="68" t="s">
        <v>2</v>
      </c>
      <c r="E79" s="68" t="s">
        <v>6</v>
      </c>
      <c r="F79" s="69">
        <v>43319</v>
      </c>
      <c r="G79" s="68" t="s">
        <v>1773</v>
      </c>
      <c r="H79" s="102">
        <v>683.36</v>
      </c>
      <c r="I79" s="103">
        <v>3.7099000000000002</v>
      </c>
      <c r="J79" s="76">
        <v>2535.1999999999998</v>
      </c>
      <c r="K79" s="68" t="s">
        <v>1841</v>
      </c>
      <c r="L79" s="69">
        <v>43329</v>
      </c>
      <c r="M79" s="69">
        <v>43379</v>
      </c>
      <c r="N79" s="69">
        <v>43383</v>
      </c>
      <c r="O79" s="68">
        <v>4</v>
      </c>
      <c r="P79" s="68" t="s">
        <v>1842</v>
      </c>
      <c r="Q79" s="111" t="s">
        <v>1776</v>
      </c>
    </row>
    <row r="80" spans="1:17" ht="25.5" x14ac:dyDescent="0.2">
      <c r="A80" s="68" t="s">
        <v>669</v>
      </c>
      <c r="B80" s="68" t="s">
        <v>604</v>
      </c>
      <c r="C80" s="68" t="s">
        <v>1843</v>
      </c>
      <c r="D80" s="68" t="s">
        <v>2</v>
      </c>
      <c r="E80" s="68" t="s">
        <v>3</v>
      </c>
      <c r="F80" s="69">
        <v>43053</v>
      </c>
      <c r="G80" s="68" t="s">
        <v>1773</v>
      </c>
      <c r="H80" s="102">
        <v>1214</v>
      </c>
      <c r="I80" s="103">
        <v>3.2595000000000001</v>
      </c>
      <c r="J80" s="76">
        <v>3957.03</v>
      </c>
      <c r="K80" s="68" t="s">
        <v>1928</v>
      </c>
      <c r="L80" s="69">
        <v>43062</v>
      </c>
      <c r="M80" s="69">
        <v>43130</v>
      </c>
      <c r="N80" s="69">
        <v>43132</v>
      </c>
      <c r="O80" s="68">
        <v>2</v>
      </c>
      <c r="P80" s="73">
        <v>3060</v>
      </c>
      <c r="Q80" s="111" t="s">
        <v>1776</v>
      </c>
    </row>
    <row r="81" spans="1:17" x14ac:dyDescent="0.2">
      <c r="A81" s="68" t="s">
        <v>671</v>
      </c>
      <c r="B81" s="68" t="s">
        <v>604</v>
      </c>
      <c r="C81" s="68" t="s">
        <v>1844</v>
      </c>
      <c r="D81" s="68" t="s">
        <v>2</v>
      </c>
      <c r="E81" s="68" t="s">
        <v>3</v>
      </c>
      <c r="F81" s="69">
        <v>43055</v>
      </c>
      <c r="G81" s="68" t="s">
        <v>1773</v>
      </c>
      <c r="H81" s="102">
        <v>1040</v>
      </c>
      <c r="I81" s="103">
        <v>3.931</v>
      </c>
      <c r="J81" s="76">
        <v>4088.24</v>
      </c>
      <c r="K81" s="68" t="s">
        <v>1929</v>
      </c>
      <c r="L81" s="69">
        <v>43067</v>
      </c>
      <c r="M81" s="69">
        <v>43099</v>
      </c>
      <c r="N81" s="69">
        <v>43109</v>
      </c>
      <c r="O81" s="68">
        <v>10</v>
      </c>
      <c r="P81" s="68" t="s">
        <v>1845</v>
      </c>
      <c r="Q81" s="111" t="s">
        <v>1776</v>
      </c>
    </row>
    <row r="82" spans="1:17" ht="25.5" x14ac:dyDescent="0.2">
      <c r="A82" s="68" t="s">
        <v>1415</v>
      </c>
      <c r="B82" s="68" t="s">
        <v>604</v>
      </c>
      <c r="C82" s="68" t="s">
        <v>1846</v>
      </c>
      <c r="D82" s="68" t="s">
        <v>1739</v>
      </c>
      <c r="E82" s="68" t="s">
        <v>5</v>
      </c>
      <c r="F82" s="69">
        <v>43075</v>
      </c>
      <c r="G82" s="68" t="s">
        <v>1773</v>
      </c>
      <c r="H82" s="102">
        <v>9</v>
      </c>
      <c r="I82" s="103">
        <v>3.9</v>
      </c>
      <c r="J82" s="76">
        <f>H82*I82</f>
        <v>35.1</v>
      </c>
      <c r="K82" s="68" t="s">
        <v>1847</v>
      </c>
      <c r="L82" s="69">
        <v>43088</v>
      </c>
      <c r="M82" s="69">
        <v>43099</v>
      </c>
      <c r="N82" s="69">
        <v>43111</v>
      </c>
      <c r="O82" s="68">
        <v>12</v>
      </c>
      <c r="P82" s="68" t="s">
        <v>780</v>
      </c>
      <c r="Q82" s="111" t="s">
        <v>1776</v>
      </c>
    </row>
    <row r="83" spans="1:17" x14ac:dyDescent="0.2">
      <c r="A83" s="68" t="s">
        <v>685</v>
      </c>
      <c r="B83" s="68" t="s">
        <v>604</v>
      </c>
      <c r="C83" s="68" t="s">
        <v>1844</v>
      </c>
      <c r="D83" s="68" t="s">
        <v>2</v>
      </c>
      <c r="E83" s="68" t="s">
        <v>3</v>
      </c>
      <c r="F83" s="69">
        <v>43193</v>
      </c>
      <c r="G83" s="68" t="s">
        <v>1773</v>
      </c>
      <c r="H83" s="102">
        <v>4989</v>
      </c>
      <c r="I83" s="103">
        <v>4.3338000000000001</v>
      </c>
      <c r="J83" s="76">
        <v>21621.33</v>
      </c>
      <c r="K83" s="68" t="s">
        <v>1823</v>
      </c>
      <c r="L83" s="69">
        <v>43206</v>
      </c>
      <c r="M83" s="69">
        <v>43216</v>
      </c>
      <c r="N83" s="69">
        <v>43224</v>
      </c>
      <c r="O83" s="68">
        <v>8</v>
      </c>
      <c r="P83" s="73">
        <v>5000</v>
      </c>
      <c r="Q83" s="111" t="s">
        <v>1776</v>
      </c>
    </row>
    <row r="84" spans="1:17" ht="25.5" x14ac:dyDescent="0.2">
      <c r="A84" s="68" t="s">
        <v>1418</v>
      </c>
      <c r="B84" s="68" t="s">
        <v>604</v>
      </c>
      <c r="C84" s="68" t="s">
        <v>1848</v>
      </c>
      <c r="D84" s="68" t="s">
        <v>1739</v>
      </c>
      <c r="E84" s="68" t="s">
        <v>5</v>
      </c>
      <c r="F84" s="69">
        <v>43159</v>
      </c>
      <c r="G84" s="68" t="s">
        <v>1773</v>
      </c>
      <c r="H84" s="102">
        <v>100</v>
      </c>
      <c r="I84" s="103">
        <v>3.9</v>
      </c>
      <c r="J84" s="76">
        <f t="shared" ref="J84:J85" si="3">H84*I84</f>
        <v>390</v>
      </c>
      <c r="K84" s="68" t="s">
        <v>1849</v>
      </c>
      <c r="L84" s="69">
        <v>43165</v>
      </c>
      <c r="M84" s="69">
        <v>43187</v>
      </c>
      <c r="N84" s="69">
        <v>43193</v>
      </c>
      <c r="O84" s="68">
        <v>6</v>
      </c>
      <c r="P84" s="73">
        <v>29000</v>
      </c>
      <c r="Q84" s="111" t="s">
        <v>1776</v>
      </c>
    </row>
    <row r="85" spans="1:17" x14ac:dyDescent="0.2">
      <c r="A85" s="68" t="s">
        <v>1420</v>
      </c>
      <c r="B85" s="68" t="s">
        <v>604</v>
      </c>
      <c r="C85" s="68" t="s">
        <v>1846</v>
      </c>
      <c r="D85" s="68" t="s">
        <v>1739</v>
      </c>
      <c r="E85" s="68" t="s">
        <v>5</v>
      </c>
      <c r="F85" s="69">
        <v>43193</v>
      </c>
      <c r="G85" s="68" t="s">
        <v>1773</v>
      </c>
      <c r="H85" s="102">
        <v>399.5</v>
      </c>
      <c r="I85" s="103">
        <v>3.9</v>
      </c>
      <c r="J85" s="76">
        <f t="shared" si="3"/>
        <v>1558.05</v>
      </c>
      <c r="K85" s="68" t="s">
        <v>1930</v>
      </c>
      <c r="L85" s="69">
        <v>43203</v>
      </c>
      <c r="M85" s="69">
        <v>43221</v>
      </c>
      <c r="N85" s="69">
        <v>43222</v>
      </c>
      <c r="O85" s="68">
        <v>1</v>
      </c>
      <c r="P85" s="68" t="s">
        <v>1850</v>
      </c>
      <c r="Q85" s="111" t="s">
        <v>1776</v>
      </c>
    </row>
    <row r="86" spans="1:17" ht="25.5" x14ac:dyDescent="0.2">
      <c r="A86" s="68" t="s">
        <v>1740</v>
      </c>
      <c r="B86" s="68" t="s">
        <v>604</v>
      </c>
      <c r="C86" s="68" t="s">
        <v>1851</v>
      </c>
      <c r="D86" s="68" t="s">
        <v>2</v>
      </c>
      <c r="E86" s="68" t="s">
        <v>3</v>
      </c>
      <c r="F86" s="69">
        <v>43255</v>
      </c>
      <c r="G86" s="68" t="s">
        <v>1773</v>
      </c>
      <c r="H86" s="102">
        <v>1540</v>
      </c>
      <c r="I86" s="103">
        <v>3.8574000000000002</v>
      </c>
      <c r="J86" s="76">
        <v>5940.4</v>
      </c>
      <c r="K86" s="68" t="s">
        <v>1931</v>
      </c>
      <c r="L86" s="69">
        <v>43258</v>
      </c>
      <c r="M86" s="69">
        <v>43285</v>
      </c>
      <c r="N86" s="69">
        <v>43286</v>
      </c>
      <c r="O86" s="68">
        <v>1</v>
      </c>
      <c r="P86" s="73">
        <v>2000</v>
      </c>
      <c r="Q86" s="111" t="s">
        <v>1776</v>
      </c>
    </row>
    <row r="87" spans="1:17" x14ac:dyDescent="0.2">
      <c r="A87" s="68" t="s">
        <v>1742</v>
      </c>
      <c r="B87" s="68" t="s">
        <v>604</v>
      </c>
      <c r="C87" s="68" t="s">
        <v>1852</v>
      </c>
      <c r="D87" s="68" t="s">
        <v>1739</v>
      </c>
      <c r="E87" s="68" t="s">
        <v>5</v>
      </c>
      <c r="F87" s="69">
        <v>43276</v>
      </c>
      <c r="G87" s="68" t="s">
        <v>1773</v>
      </c>
      <c r="H87" s="102">
        <v>24.2</v>
      </c>
      <c r="I87" s="103">
        <v>3.9</v>
      </c>
      <c r="J87" s="76">
        <f t="shared" ref="J87:J90" si="4">H87*I87</f>
        <v>94.38</v>
      </c>
      <c r="K87" s="68" t="s">
        <v>1932</v>
      </c>
      <c r="L87" s="69">
        <v>43286</v>
      </c>
      <c r="M87" s="69">
        <v>43312</v>
      </c>
      <c r="N87" s="69">
        <v>43314</v>
      </c>
      <c r="O87" s="68">
        <v>2</v>
      </c>
      <c r="P87" s="73">
        <v>1500</v>
      </c>
      <c r="Q87" s="111" t="s">
        <v>1776</v>
      </c>
    </row>
    <row r="88" spans="1:17" x14ac:dyDescent="0.2">
      <c r="A88" s="68" t="s">
        <v>1853</v>
      </c>
      <c r="B88" s="68" t="s">
        <v>604</v>
      </c>
      <c r="C88" s="68" t="s">
        <v>1854</v>
      </c>
      <c r="D88" s="68" t="s">
        <v>1739</v>
      </c>
      <c r="E88" s="68" t="s">
        <v>5</v>
      </c>
      <c r="F88" s="69">
        <v>43297</v>
      </c>
      <c r="G88" s="68" t="s">
        <v>1773</v>
      </c>
      <c r="H88" s="102">
        <v>61</v>
      </c>
      <c r="I88" s="103">
        <v>3.9</v>
      </c>
      <c r="J88" s="76">
        <f t="shared" si="4"/>
        <v>237.9</v>
      </c>
      <c r="K88" s="68" t="s">
        <v>1933</v>
      </c>
      <c r="L88" s="69">
        <v>43304</v>
      </c>
      <c r="M88" s="69">
        <v>43363</v>
      </c>
      <c r="N88" s="69">
        <v>43369</v>
      </c>
      <c r="O88" s="68">
        <v>6</v>
      </c>
      <c r="P88" s="73">
        <v>14000</v>
      </c>
      <c r="Q88" s="111" t="s">
        <v>1776</v>
      </c>
    </row>
    <row r="89" spans="1:17" x14ac:dyDescent="0.2">
      <c r="A89" s="68" t="s">
        <v>1853</v>
      </c>
      <c r="B89" s="68" t="s">
        <v>604</v>
      </c>
      <c r="C89" s="68" t="s">
        <v>1854</v>
      </c>
      <c r="D89" s="68" t="s">
        <v>1739</v>
      </c>
      <c r="E89" s="68" t="s">
        <v>5</v>
      </c>
      <c r="F89" s="69">
        <v>43374</v>
      </c>
      <c r="G89" s="68" t="s">
        <v>1773</v>
      </c>
      <c r="H89" s="102">
        <v>28</v>
      </c>
      <c r="I89" s="103">
        <v>3.9</v>
      </c>
      <c r="J89" s="76">
        <f t="shared" si="4"/>
        <v>109.2</v>
      </c>
      <c r="K89" s="68" t="s">
        <v>1949</v>
      </c>
      <c r="L89" s="69">
        <v>43376</v>
      </c>
      <c r="M89" s="69">
        <v>43384</v>
      </c>
      <c r="N89" s="69">
        <v>43390</v>
      </c>
      <c r="O89" s="68">
        <f>N89-M89</f>
        <v>6</v>
      </c>
      <c r="P89" s="72">
        <v>31</v>
      </c>
      <c r="Q89" s="111" t="s">
        <v>1776</v>
      </c>
    </row>
    <row r="90" spans="1:17" ht="25.5" x14ac:dyDescent="0.2">
      <c r="A90" s="68" t="s">
        <v>1853</v>
      </c>
      <c r="B90" s="68" t="s">
        <v>604</v>
      </c>
      <c r="C90" s="68" t="s">
        <v>1854</v>
      </c>
      <c r="D90" s="68" t="s">
        <v>1739</v>
      </c>
      <c r="E90" s="68" t="s">
        <v>5</v>
      </c>
      <c r="F90" s="69">
        <v>43384</v>
      </c>
      <c r="G90" s="68" t="s">
        <v>1773</v>
      </c>
      <c r="H90" s="102">
        <v>28</v>
      </c>
      <c r="I90" s="103">
        <v>3.9</v>
      </c>
      <c r="J90" s="76">
        <f t="shared" si="4"/>
        <v>109.2</v>
      </c>
      <c r="K90" s="68" t="s">
        <v>1855</v>
      </c>
      <c r="L90" s="69">
        <v>43390</v>
      </c>
      <c r="M90" s="69">
        <v>43384</v>
      </c>
      <c r="N90" s="69">
        <v>43390</v>
      </c>
      <c r="O90" s="68">
        <v>6</v>
      </c>
      <c r="P90" s="73">
        <v>26000</v>
      </c>
      <c r="Q90" s="111" t="s">
        <v>1776</v>
      </c>
    </row>
    <row r="91" spans="1:17" x14ac:dyDescent="0.2">
      <c r="A91" s="68" t="s">
        <v>637</v>
      </c>
      <c r="B91" s="68" t="s">
        <v>638</v>
      </c>
      <c r="C91" s="68" t="s">
        <v>1856</v>
      </c>
      <c r="D91" s="68" t="s">
        <v>2</v>
      </c>
      <c r="E91" s="68" t="s">
        <v>3</v>
      </c>
      <c r="F91" s="69">
        <v>42968</v>
      </c>
      <c r="G91" s="68" t="s">
        <v>1773</v>
      </c>
      <c r="H91" s="102">
        <v>23927.63</v>
      </c>
      <c r="I91" s="103">
        <v>3.218</v>
      </c>
      <c r="J91" s="76">
        <v>76999.11</v>
      </c>
      <c r="K91" s="68" t="s">
        <v>1934</v>
      </c>
      <c r="L91" s="69">
        <v>42984</v>
      </c>
      <c r="M91" s="69">
        <v>43089</v>
      </c>
      <c r="N91" s="69">
        <v>43109</v>
      </c>
      <c r="O91" s="68">
        <v>20</v>
      </c>
      <c r="P91" s="73">
        <v>5000</v>
      </c>
      <c r="Q91" s="111" t="s">
        <v>1776</v>
      </c>
    </row>
    <row r="92" spans="1:17" x14ac:dyDescent="0.2">
      <c r="A92" s="68" t="s">
        <v>699</v>
      </c>
      <c r="B92" s="68" t="s">
        <v>638</v>
      </c>
      <c r="C92" s="68" t="s">
        <v>1857</v>
      </c>
      <c r="D92" s="68" t="s">
        <v>2</v>
      </c>
      <c r="E92" s="68" t="s">
        <v>3</v>
      </c>
      <c r="F92" s="69">
        <v>43283</v>
      </c>
      <c r="G92" s="68" t="s">
        <v>1773</v>
      </c>
      <c r="H92" s="102">
        <v>6120</v>
      </c>
      <c r="I92" s="103">
        <v>4.0090000000000003</v>
      </c>
      <c r="J92" s="76">
        <v>24535.08</v>
      </c>
      <c r="K92" s="68" t="s">
        <v>1858</v>
      </c>
      <c r="L92" s="69">
        <v>43284</v>
      </c>
      <c r="M92" s="69">
        <v>43301</v>
      </c>
      <c r="N92" s="69">
        <v>43301</v>
      </c>
      <c r="O92" s="68">
        <v>0</v>
      </c>
      <c r="P92" s="73">
        <v>2400</v>
      </c>
      <c r="Q92" s="111" t="s">
        <v>1776</v>
      </c>
    </row>
    <row r="93" spans="1:17" x14ac:dyDescent="0.2">
      <c r="A93" s="68" t="s">
        <v>1762</v>
      </c>
      <c r="B93" s="68" t="s">
        <v>638</v>
      </c>
      <c r="C93" s="68" t="s">
        <v>1859</v>
      </c>
      <c r="D93" s="68" t="s">
        <v>1739</v>
      </c>
      <c r="E93" s="68" t="s">
        <v>5</v>
      </c>
      <c r="F93" s="69">
        <v>43348</v>
      </c>
      <c r="G93" s="68" t="s">
        <v>1773</v>
      </c>
      <c r="H93" s="102">
        <v>7</v>
      </c>
      <c r="I93" s="103">
        <v>3.9</v>
      </c>
      <c r="J93" s="76">
        <f t="shared" ref="J93:J95" si="5">H93*I93</f>
        <v>27.3</v>
      </c>
      <c r="K93" s="68" t="s">
        <v>1860</v>
      </c>
      <c r="L93" s="68" t="s">
        <v>722</v>
      </c>
      <c r="M93" s="69">
        <v>43434</v>
      </c>
      <c r="N93" s="69">
        <v>43444</v>
      </c>
      <c r="O93" s="68">
        <v>10</v>
      </c>
      <c r="P93" s="73">
        <v>4500</v>
      </c>
      <c r="Q93" s="111" t="s">
        <v>1776</v>
      </c>
    </row>
    <row r="94" spans="1:17" x14ac:dyDescent="0.2">
      <c r="A94" s="68" t="s">
        <v>1553</v>
      </c>
      <c r="B94" s="68" t="s">
        <v>788</v>
      </c>
      <c r="C94" s="68" t="s">
        <v>1861</v>
      </c>
      <c r="D94" s="68" t="s">
        <v>1739</v>
      </c>
      <c r="E94" s="68" t="s">
        <v>5</v>
      </c>
      <c r="F94" s="69">
        <v>43112</v>
      </c>
      <c r="G94" s="68" t="s">
        <v>1773</v>
      </c>
      <c r="H94" s="102">
        <v>67747.27</v>
      </c>
      <c r="I94" s="103">
        <v>3.9</v>
      </c>
      <c r="J94" s="76">
        <f t="shared" si="5"/>
        <v>264214.353</v>
      </c>
      <c r="K94" s="68" t="s">
        <v>1778</v>
      </c>
      <c r="L94" s="69">
        <v>43115</v>
      </c>
      <c r="M94" s="69">
        <v>43143</v>
      </c>
      <c r="N94" s="69">
        <v>43151</v>
      </c>
      <c r="O94" s="68">
        <v>8</v>
      </c>
      <c r="P94" s="73">
        <v>239000</v>
      </c>
      <c r="Q94" s="111" t="s">
        <v>1776</v>
      </c>
    </row>
    <row r="95" spans="1:17" x14ac:dyDescent="0.2">
      <c r="A95" s="68" t="s">
        <v>1590</v>
      </c>
      <c r="B95" s="68" t="s">
        <v>788</v>
      </c>
      <c r="C95" s="68" t="s">
        <v>1862</v>
      </c>
      <c r="D95" s="68" t="s">
        <v>1739</v>
      </c>
      <c r="E95" s="68" t="s">
        <v>5</v>
      </c>
      <c r="F95" s="69">
        <v>43262</v>
      </c>
      <c r="G95" s="68" t="s">
        <v>1773</v>
      </c>
      <c r="H95" s="102">
        <v>5</v>
      </c>
      <c r="I95" s="103">
        <v>3.9</v>
      </c>
      <c r="J95" s="76">
        <f t="shared" si="5"/>
        <v>19.5</v>
      </c>
      <c r="K95" s="68" t="s">
        <v>1935</v>
      </c>
      <c r="L95" s="69">
        <v>43263</v>
      </c>
      <c r="M95" s="69">
        <v>43360</v>
      </c>
      <c r="N95" s="69">
        <v>43360</v>
      </c>
      <c r="O95" s="68">
        <v>0</v>
      </c>
      <c r="P95" s="73">
        <v>1000</v>
      </c>
      <c r="Q95" s="111" t="s">
        <v>1776</v>
      </c>
    </row>
    <row r="96" spans="1:17" x14ac:dyDescent="0.2">
      <c r="A96" s="68" t="s">
        <v>689</v>
      </c>
      <c r="B96" s="68" t="s">
        <v>788</v>
      </c>
      <c r="C96" s="68" t="s">
        <v>1863</v>
      </c>
      <c r="D96" s="68" t="s">
        <v>2</v>
      </c>
      <c r="E96" s="68" t="s">
        <v>3</v>
      </c>
      <c r="F96" s="69">
        <v>43395</v>
      </c>
      <c r="G96" s="68" t="s">
        <v>1773</v>
      </c>
      <c r="H96" s="102">
        <v>31547.3</v>
      </c>
      <c r="I96" s="103">
        <v>3.93</v>
      </c>
      <c r="J96" s="76">
        <v>123980.89</v>
      </c>
      <c r="K96" s="68" t="s">
        <v>1864</v>
      </c>
      <c r="L96" s="69">
        <v>43402</v>
      </c>
      <c r="M96" s="69">
        <v>43451</v>
      </c>
      <c r="N96" s="69">
        <v>43451</v>
      </c>
      <c r="O96" s="68">
        <v>0</v>
      </c>
      <c r="P96" s="73">
        <v>22000</v>
      </c>
      <c r="Q96" s="111" t="s">
        <v>1776</v>
      </c>
    </row>
    <row r="97" spans="1:17" ht="25.5" x14ac:dyDescent="0.2">
      <c r="A97" s="68" t="s">
        <v>1761</v>
      </c>
      <c r="B97" s="68" t="s">
        <v>788</v>
      </c>
      <c r="C97" s="68" t="s">
        <v>1865</v>
      </c>
      <c r="D97" s="68" t="s">
        <v>2</v>
      </c>
      <c r="E97" s="68" t="s">
        <v>3</v>
      </c>
      <c r="F97" s="69">
        <v>43427</v>
      </c>
      <c r="G97" s="68" t="s">
        <v>1773</v>
      </c>
      <c r="H97" s="102">
        <v>25614</v>
      </c>
      <c r="I97" s="103">
        <v>0</v>
      </c>
      <c r="J97" s="76">
        <v>0</v>
      </c>
      <c r="K97" s="68" t="s">
        <v>1866</v>
      </c>
      <c r="L97" s="69">
        <v>43432</v>
      </c>
      <c r="M97" s="69">
        <v>43452</v>
      </c>
      <c r="N97" s="69">
        <v>43452</v>
      </c>
      <c r="O97" s="68">
        <v>0</v>
      </c>
      <c r="P97" s="73">
        <v>180000</v>
      </c>
      <c r="Q97" s="111" t="s">
        <v>1776</v>
      </c>
    </row>
    <row r="98" spans="1:17" x14ac:dyDescent="0.2">
      <c r="A98" s="68" t="s">
        <v>694</v>
      </c>
      <c r="B98" s="68" t="s">
        <v>788</v>
      </c>
      <c r="C98" s="68" t="s">
        <v>1867</v>
      </c>
      <c r="D98" s="68" t="s">
        <v>2</v>
      </c>
      <c r="E98" s="68" t="s">
        <v>3</v>
      </c>
      <c r="F98" s="69">
        <v>43355</v>
      </c>
      <c r="G98" s="68" t="s">
        <v>1773</v>
      </c>
      <c r="H98" s="102">
        <v>1100</v>
      </c>
      <c r="I98" s="103">
        <v>4.4160000000000004</v>
      </c>
      <c r="J98" s="76">
        <v>4857.6000000000004</v>
      </c>
      <c r="K98" s="68" t="s">
        <v>1936</v>
      </c>
      <c r="L98" s="69">
        <v>43360</v>
      </c>
      <c r="M98" s="69">
        <v>43420</v>
      </c>
      <c r="N98" s="69">
        <v>43423</v>
      </c>
      <c r="O98" s="68">
        <v>3</v>
      </c>
      <c r="P98" s="73">
        <v>1500</v>
      </c>
      <c r="Q98" s="111" t="s">
        <v>1776</v>
      </c>
    </row>
    <row r="99" spans="1:17" ht="25.5" x14ac:dyDescent="0.2">
      <c r="A99" s="68" t="s">
        <v>1592</v>
      </c>
      <c r="B99" s="68" t="s">
        <v>788</v>
      </c>
      <c r="C99" s="68" t="s">
        <v>1868</v>
      </c>
      <c r="D99" s="68" t="s">
        <v>1739</v>
      </c>
      <c r="E99" s="68" t="s">
        <v>5</v>
      </c>
      <c r="F99" s="69">
        <v>43395</v>
      </c>
      <c r="G99" s="68" t="s">
        <v>1773</v>
      </c>
      <c r="H99" s="102">
        <v>20</v>
      </c>
      <c r="I99" s="103">
        <v>3.9</v>
      </c>
      <c r="J99" s="76">
        <f t="shared" ref="J99:J100" si="6">H99*I99</f>
        <v>78</v>
      </c>
      <c r="K99" s="68" t="s">
        <v>1823</v>
      </c>
      <c r="L99" s="68" t="s">
        <v>722</v>
      </c>
      <c r="M99" s="69">
        <v>43353</v>
      </c>
      <c r="N99" s="69">
        <v>43409</v>
      </c>
      <c r="O99" s="68">
        <v>56</v>
      </c>
      <c r="P99" s="73">
        <v>3000</v>
      </c>
      <c r="Q99" s="111" t="s">
        <v>1776</v>
      </c>
    </row>
    <row r="100" spans="1:17" x14ac:dyDescent="0.2">
      <c r="A100" s="68" t="s">
        <v>1452</v>
      </c>
      <c r="B100" s="68" t="s">
        <v>58</v>
      </c>
      <c r="C100" s="68" t="s">
        <v>1869</v>
      </c>
      <c r="D100" s="68" t="s">
        <v>1739</v>
      </c>
      <c r="E100" s="68" t="s">
        <v>5</v>
      </c>
      <c r="F100" s="69">
        <v>42976</v>
      </c>
      <c r="G100" s="68" t="s">
        <v>1773</v>
      </c>
      <c r="H100" s="102">
        <v>162850</v>
      </c>
      <c r="I100" s="103">
        <v>3.9</v>
      </c>
      <c r="J100" s="76">
        <f t="shared" si="6"/>
        <v>635115</v>
      </c>
      <c r="K100" s="68" t="s">
        <v>1870</v>
      </c>
      <c r="L100" s="68" t="s">
        <v>722</v>
      </c>
      <c r="M100" s="69">
        <v>43311</v>
      </c>
      <c r="N100" s="69">
        <v>43320</v>
      </c>
      <c r="O100" s="68">
        <v>9</v>
      </c>
      <c r="P100" s="73">
        <v>119000</v>
      </c>
      <c r="Q100" s="110" t="s">
        <v>1826</v>
      </c>
    </row>
    <row r="101" spans="1:17" x14ac:dyDescent="0.2">
      <c r="A101" s="68" t="s">
        <v>614</v>
      </c>
      <c r="B101" s="68" t="s">
        <v>58</v>
      </c>
      <c r="C101" s="68" t="s">
        <v>1871</v>
      </c>
      <c r="D101" s="68" t="s">
        <v>2</v>
      </c>
      <c r="E101" s="68" t="s">
        <v>3</v>
      </c>
      <c r="F101" s="69">
        <v>43039</v>
      </c>
      <c r="G101" s="68" t="s">
        <v>1773</v>
      </c>
      <c r="H101" s="102">
        <v>18580</v>
      </c>
      <c r="I101" s="103">
        <v>4.03</v>
      </c>
      <c r="J101" s="76">
        <v>74877.399999999994</v>
      </c>
      <c r="K101" s="68" t="s">
        <v>1937</v>
      </c>
      <c r="L101" s="69">
        <v>43080</v>
      </c>
      <c r="M101" s="69">
        <v>43129</v>
      </c>
      <c r="N101" s="69">
        <v>43131</v>
      </c>
      <c r="O101" s="68">
        <v>2</v>
      </c>
      <c r="P101" s="73">
        <v>2200</v>
      </c>
      <c r="Q101" s="111" t="s">
        <v>1776</v>
      </c>
    </row>
    <row r="102" spans="1:17" x14ac:dyDescent="0.2">
      <c r="A102" s="68" t="s">
        <v>1433</v>
      </c>
      <c r="B102" s="68" t="s">
        <v>58</v>
      </c>
      <c r="C102" s="68" t="s">
        <v>1872</v>
      </c>
      <c r="D102" s="68" t="s">
        <v>1739</v>
      </c>
      <c r="E102" s="68" t="s">
        <v>5</v>
      </c>
      <c r="F102" s="69">
        <v>43061</v>
      </c>
      <c r="G102" s="68" t="s">
        <v>1773</v>
      </c>
      <c r="H102" s="102">
        <v>695</v>
      </c>
      <c r="I102" s="103">
        <v>3.9</v>
      </c>
      <c r="J102" s="76">
        <f t="shared" ref="J102:J115" si="7">H102*I102</f>
        <v>2710.5</v>
      </c>
      <c r="K102" s="68" t="s">
        <v>1823</v>
      </c>
      <c r="L102" s="69">
        <v>43081</v>
      </c>
      <c r="M102" s="69">
        <v>43109</v>
      </c>
      <c r="N102" s="69">
        <v>43110</v>
      </c>
      <c r="O102" s="68">
        <v>1</v>
      </c>
      <c r="P102" s="73">
        <v>18000</v>
      </c>
      <c r="Q102" s="111" t="s">
        <v>1776</v>
      </c>
    </row>
    <row r="103" spans="1:17" x14ac:dyDescent="0.2">
      <c r="A103" s="68" t="s">
        <v>1873</v>
      </c>
      <c r="B103" s="68" t="s">
        <v>58</v>
      </c>
      <c r="C103" s="68" t="s">
        <v>1874</v>
      </c>
      <c r="D103" s="68" t="s">
        <v>1739</v>
      </c>
      <c r="E103" s="68" t="s">
        <v>5</v>
      </c>
      <c r="F103" s="69">
        <v>43077</v>
      </c>
      <c r="G103" s="68" t="s">
        <v>1773</v>
      </c>
      <c r="H103" s="102">
        <v>0.05</v>
      </c>
      <c r="I103" s="103">
        <v>3.9</v>
      </c>
      <c r="J103" s="76">
        <f t="shared" si="7"/>
        <v>0.19500000000000001</v>
      </c>
      <c r="K103" s="68" t="s">
        <v>1938</v>
      </c>
      <c r="L103" s="69">
        <v>43087</v>
      </c>
      <c r="M103" s="69">
        <v>43132</v>
      </c>
      <c r="N103" s="69">
        <v>43133</v>
      </c>
      <c r="O103" s="68">
        <v>1</v>
      </c>
      <c r="P103" s="73">
        <v>5000</v>
      </c>
      <c r="Q103" s="111" t="s">
        <v>1776</v>
      </c>
    </row>
    <row r="104" spans="1:17" ht="25.5" x14ac:dyDescent="0.2">
      <c r="A104" s="68" t="s">
        <v>1875</v>
      </c>
      <c r="B104" s="68" t="s">
        <v>58</v>
      </c>
      <c r="C104" s="68" t="s">
        <v>1876</v>
      </c>
      <c r="D104" s="68" t="s">
        <v>1739</v>
      </c>
      <c r="E104" s="68" t="s">
        <v>5</v>
      </c>
      <c r="F104" s="69">
        <v>43096</v>
      </c>
      <c r="G104" s="68" t="s">
        <v>1773</v>
      </c>
      <c r="H104" s="102">
        <v>10</v>
      </c>
      <c r="I104" s="103">
        <v>3.9</v>
      </c>
      <c r="J104" s="76">
        <f t="shared" si="7"/>
        <v>39</v>
      </c>
      <c r="K104" s="68" t="s">
        <v>1939</v>
      </c>
      <c r="L104" s="69">
        <v>43102</v>
      </c>
      <c r="M104" s="69">
        <v>43114</v>
      </c>
      <c r="N104" s="69">
        <v>43115</v>
      </c>
      <c r="O104" s="68">
        <v>1</v>
      </c>
      <c r="P104" s="68" t="s">
        <v>1877</v>
      </c>
      <c r="Q104" s="111" t="s">
        <v>1776</v>
      </c>
    </row>
    <row r="105" spans="1:17" x14ac:dyDescent="0.2">
      <c r="A105" s="68" t="s">
        <v>1455</v>
      </c>
      <c r="B105" s="68" t="s">
        <v>58</v>
      </c>
      <c r="C105" s="68" t="s">
        <v>1878</v>
      </c>
      <c r="D105" s="68" t="s">
        <v>1739</v>
      </c>
      <c r="E105" s="68" t="s">
        <v>5</v>
      </c>
      <c r="F105" s="69">
        <v>43154</v>
      </c>
      <c r="G105" s="68" t="s">
        <v>1773</v>
      </c>
      <c r="H105" s="102">
        <v>4</v>
      </c>
      <c r="I105" s="103">
        <v>3.9</v>
      </c>
      <c r="J105" s="76">
        <f t="shared" si="7"/>
        <v>15.6</v>
      </c>
      <c r="K105" s="68" t="s">
        <v>1879</v>
      </c>
      <c r="L105" s="69">
        <v>43157</v>
      </c>
      <c r="M105" s="69">
        <v>43196</v>
      </c>
      <c r="N105" s="69">
        <v>43199</v>
      </c>
      <c r="O105" s="68">
        <v>3</v>
      </c>
      <c r="P105" s="73">
        <v>1000</v>
      </c>
      <c r="Q105" s="111" t="s">
        <v>1776</v>
      </c>
    </row>
    <row r="106" spans="1:17" ht="25.5" x14ac:dyDescent="0.2">
      <c r="A106" s="68" t="s">
        <v>1750</v>
      </c>
      <c r="B106" s="68" t="s">
        <v>58</v>
      </c>
      <c r="C106" s="68" t="s">
        <v>1878</v>
      </c>
      <c r="D106" s="68" t="s">
        <v>1739</v>
      </c>
      <c r="E106" s="68" t="s">
        <v>5</v>
      </c>
      <c r="F106" s="69">
        <v>43153</v>
      </c>
      <c r="G106" s="68" t="s">
        <v>1773</v>
      </c>
      <c r="H106" s="102">
        <v>4</v>
      </c>
      <c r="I106" s="103">
        <v>3.9</v>
      </c>
      <c r="J106" s="76">
        <f t="shared" si="7"/>
        <v>15.6</v>
      </c>
      <c r="K106" s="68" t="s">
        <v>1880</v>
      </c>
      <c r="L106" s="69">
        <v>43175</v>
      </c>
      <c r="M106" s="69">
        <v>43196</v>
      </c>
      <c r="N106" s="69">
        <v>43199</v>
      </c>
      <c r="O106" s="68">
        <v>3</v>
      </c>
      <c r="P106" s="73">
        <v>2000</v>
      </c>
      <c r="Q106" s="111" t="s">
        <v>1776</v>
      </c>
    </row>
    <row r="107" spans="1:17" ht="25.5" x14ac:dyDescent="0.2">
      <c r="A107" s="68" t="s">
        <v>1464</v>
      </c>
      <c r="B107" s="68" t="s">
        <v>58</v>
      </c>
      <c r="C107" s="68" t="s">
        <v>1881</v>
      </c>
      <c r="D107" s="68" t="s">
        <v>1739</v>
      </c>
      <c r="E107" s="68" t="s">
        <v>5</v>
      </c>
      <c r="F107" s="69">
        <v>43153</v>
      </c>
      <c r="G107" s="68" t="s">
        <v>1773</v>
      </c>
      <c r="H107" s="102">
        <v>3.2</v>
      </c>
      <c r="I107" s="103">
        <v>3.9</v>
      </c>
      <c r="J107" s="76">
        <f t="shared" si="7"/>
        <v>12.48</v>
      </c>
      <c r="K107" s="68" t="s">
        <v>1882</v>
      </c>
      <c r="L107" s="69">
        <v>43159</v>
      </c>
      <c r="M107" s="69">
        <v>43235</v>
      </c>
      <c r="N107" s="69">
        <v>43236</v>
      </c>
      <c r="O107" s="68">
        <v>1</v>
      </c>
      <c r="P107" s="68" t="s">
        <v>1818</v>
      </c>
      <c r="Q107" s="111" t="s">
        <v>1776</v>
      </c>
    </row>
    <row r="108" spans="1:17" ht="38.25" x14ac:dyDescent="0.2">
      <c r="A108" s="68" t="s">
        <v>1457</v>
      </c>
      <c r="B108" s="68" t="s">
        <v>58</v>
      </c>
      <c r="C108" s="68" t="s">
        <v>1883</v>
      </c>
      <c r="D108" s="68" t="s">
        <v>1739</v>
      </c>
      <c r="E108" s="68" t="s">
        <v>5</v>
      </c>
      <c r="F108" s="69">
        <v>43175</v>
      </c>
      <c r="G108" s="68" t="s">
        <v>1773</v>
      </c>
      <c r="H108" s="102">
        <v>3</v>
      </c>
      <c r="I108" s="103">
        <v>3.9</v>
      </c>
      <c r="J108" s="76">
        <f t="shared" si="7"/>
        <v>11.7</v>
      </c>
      <c r="K108" s="68" t="s">
        <v>1940</v>
      </c>
      <c r="L108" s="69">
        <v>43179</v>
      </c>
      <c r="M108" s="69">
        <v>43205</v>
      </c>
      <c r="N108" s="69">
        <v>43207</v>
      </c>
      <c r="O108" s="68">
        <v>2</v>
      </c>
      <c r="P108" s="73">
        <v>3000</v>
      </c>
      <c r="Q108" s="111" t="s">
        <v>1776</v>
      </c>
    </row>
    <row r="109" spans="1:17" x14ac:dyDescent="0.2">
      <c r="A109" s="68" t="s">
        <v>1454</v>
      </c>
      <c r="B109" s="68" t="s">
        <v>58</v>
      </c>
      <c r="C109" s="68" t="s">
        <v>1884</v>
      </c>
      <c r="D109" s="68" t="s">
        <v>1739</v>
      </c>
      <c r="E109" s="68" t="s">
        <v>5</v>
      </c>
      <c r="F109" s="69">
        <v>43178</v>
      </c>
      <c r="G109" s="68" t="s">
        <v>1773</v>
      </c>
      <c r="H109" s="102">
        <v>5760</v>
      </c>
      <c r="I109" s="103">
        <v>3.9</v>
      </c>
      <c r="J109" s="76">
        <f t="shared" si="7"/>
        <v>22464</v>
      </c>
      <c r="K109" s="68" t="s">
        <v>1941</v>
      </c>
      <c r="L109" s="69">
        <v>43179</v>
      </c>
      <c r="M109" s="69">
        <v>43187</v>
      </c>
      <c r="N109" s="69">
        <v>43188</v>
      </c>
      <c r="O109" s="68">
        <v>1</v>
      </c>
      <c r="P109" s="73">
        <v>14000</v>
      </c>
      <c r="Q109" s="111" t="s">
        <v>1776</v>
      </c>
    </row>
    <row r="110" spans="1:17" x14ac:dyDescent="0.2">
      <c r="A110" s="68" t="s">
        <v>1462</v>
      </c>
      <c r="B110" s="68" t="s">
        <v>58</v>
      </c>
      <c r="C110" s="68" t="s">
        <v>1885</v>
      </c>
      <c r="D110" s="68" t="s">
        <v>1739</v>
      </c>
      <c r="E110" s="68" t="s">
        <v>5</v>
      </c>
      <c r="F110" s="69">
        <v>43195</v>
      </c>
      <c r="G110" s="68" t="s">
        <v>1773</v>
      </c>
      <c r="H110" s="102">
        <v>10</v>
      </c>
      <c r="I110" s="103">
        <v>3.9</v>
      </c>
      <c r="J110" s="76">
        <f t="shared" si="7"/>
        <v>39</v>
      </c>
      <c r="K110" s="68" t="s">
        <v>1942</v>
      </c>
      <c r="L110" s="69">
        <v>43209</v>
      </c>
      <c r="M110" s="69">
        <v>43220</v>
      </c>
      <c r="N110" s="69">
        <v>43223</v>
      </c>
      <c r="O110" s="68">
        <v>3</v>
      </c>
      <c r="P110" s="73">
        <v>38000</v>
      </c>
      <c r="Q110" s="111" t="s">
        <v>1776</v>
      </c>
    </row>
    <row r="111" spans="1:17" ht="25.5" x14ac:dyDescent="0.2">
      <c r="A111" s="68" t="s">
        <v>1472</v>
      </c>
      <c r="B111" s="68" t="s">
        <v>58</v>
      </c>
      <c r="C111" s="68" t="s">
        <v>1885</v>
      </c>
      <c r="D111" s="68" t="s">
        <v>1739</v>
      </c>
      <c r="E111" s="68" t="s">
        <v>5</v>
      </c>
      <c r="F111" s="69">
        <v>43248</v>
      </c>
      <c r="G111" s="68" t="s">
        <v>1773</v>
      </c>
      <c r="H111" s="102">
        <v>695</v>
      </c>
      <c r="I111" s="103">
        <v>3.9</v>
      </c>
      <c r="J111" s="76">
        <f t="shared" si="7"/>
        <v>2710.5</v>
      </c>
      <c r="K111" s="68" t="s">
        <v>1943</v>
      </c>
      <c r="L111" s="69">
        <v>43256</v>
      </c>
      <c r="M111" s="69">
        <v>43268</v>
      </c>
      <c r="N111" s="69">
        <v>43272</v>
      </c>
      <c r="O111" s="68">
        <v>4</v>
      </c>
      <c r="P111" s="73">
        <v>17000</v>
      </c>
      <c r="Q111" s="111" t="s">
        <v>1776</v>
      </c>
    </row>
    <row r="112" spans="1:17" ht="25.5" x14ac:dyDescent="0.2">
      <c r="A112" s="68" t="s">
        <v>1569</v>
      </c>
      <c r="B112" s="68" t="s">
        <v>58</v>
      </c>
      <c r="C112" s="68" t="s">
        <v>1886</v>
      </c>
      <c r="D112" s="68" t="s">
        <v>1739</v>
      </c>
      <c r="E112" s="68" t="s">
        <v>5</v>
      </c>
      <c r="F112" s="69">
        <v>43332</v>
      </c>
      <c r="G112" s="68" t="s">
        <v>1773</v>
      </c>
      <c r="H112" s="102">
        <v>10</v>
      </c>
      <c r="I112" s="103">
        <v>3.9</v>
      </c>
      <c r="J112" s="76">
        <f t="shared" si="7"/>
        <v>39</v>
      </c>
      <c r="K112" s="68" t="s">
        <v>1887</v>
      </c>
      <c r="L112" s="69">
        <v>43397</v>
      </c>
      <c r="M112" s="69">
        <v>43411</v>
      </c>
      <c r="N112" s="69">
        <v>43412</v>
      </c>
      <c r="O112" s="68">
        <v>1</v>
      </c>
      <c r="P112" s="73">
        <v>1000</v>
      </c>
      <c r="Q112" s="111" t="s">
        <v>1776</v>
      </c>
    </row>
    <row r="113" spans="1:17" x14ac:dyDescent="0.2">
      <c r="A113" s="68" t="s">
        <v>1571</v>
      </c>
      <c r="B113" s="68" t="s">
        <v>58</v>
      </c>
      <c r="C113" s="68" t="s">
        <v>1878</v>
      </c>
      <c r="D113" s="68" t="s">
        <v>1739</v>
      </c>
      <c r="E113" s="68" t="s">
        <v>5</v>
      </c>
      <c r="F113" s="69">
        <v>43346</v>
      </c>
      <c r="G113" s="68" t="s">
        <v>1773</v>
      </c>
      <c r="H113" s="102">
        <v>16.399999999999999</v>
      </c>
      <c r="I113" s="103">
        <v>3.9</v>
      </c>
      <c r="J113" s="76">
        <f t="shared" si="7"/>
        <v>63.959999999999994</v>
      </c>
      <c r="K113" s="68" t="s">
        <v>1944</v>
      </c>
      <c r="L113" s="69">
        <v>43361</v>
      </c>
      <c r="M113" s="69">
        <v>43398</v>
      </c>
      <c r="N113" s="69">
        <v>43403</v>
      </c>
      <c r="O113" s="68">
        <v>5</v>
      </c>
      <c r="P113" s="73">
        <v>11340</v>
      </c>
      <c r="Q113" s="111" t="s">
        <v>1776</v>
      </c>
    </row>
    <row r="114" spans="1:17" x14ac:dyDescent="0.2">
      <c r="A114" s="68" t="s">
        <v>1751</v>
      </c>
      <c r="B114" s="68" t="s">
        <v>58</v>
      </c>
      <c r="C114" s="68" t="s">
        <v>1888</v>
      </c>
      <c r="D114" s="68" t="s">
        <v>1739</v>
      </c>
      <c r="E114" s="68" t="s">
        <v>5</v>
      </c>
      <c r="F114" s="69">
        <v>43363</v>
      </c>
      <c r="G114" s="68" t="s">
        <v>1773</v>
      </c>
      <c r="H114" s="102">
        <v>607</v>
      </c>
      <c r="I114" s="103">
        <v>3.9</v>
      </c>
      <c r="J114" s="76">
        <f t="shared" si="7"/>
        <v>2367.2999999999997</v>
      </c>
      <c r="K114" s="68" t="s">
        <v>1945</v>
      </c>
      <c r="L114" s="69">
        <v>43367</v>
      </c>
      <c r="M114" s="69">
        <v>43374</v>
      </c>
      <c r="N114" s="69">
        <v>43374</v>
      </c>
      <c r="O114" s="68">
        <v>0</v>
      </c>
      <c r="P114" s="73">
        <v>5000</v>
      </c>
      <c r="Q114" s="111" t="s">
        <v>1776</v>
      </c>
    </row>
    <row r="115" spans="1:17" x14ac:dyDescent="0.2">
      <c r="A115" s="68" t="s">
        <v>1573</v>
      </c>
      <c r="B115" s="68" t="s">
        <v>58</v>
      </c>
      <c r="C115" s="68" t="s">
        <v>1889</v>
      </c>
      <c r="D115" s="68" t="s">
        <v>1739</v>
      </c>
      <c r="E115" s="68" t="s">
        <v>5</v>
      </c>
      <c r="F115" s="69">
        <v>43377</v>
      </c>
      <c r="G115" s="68" t="s">
        <v>1773</v>
      </c>
      <c r="H115" s="102">
        <v>2040</v>
      </c>
      <c r="I115" s="103">
        <v>3.9</v>
      </c>
      <c r="J115" s="76">
        <f t="shared" si="7"/>
        <v>7956</v>
      </c>
      <c r="K115" s="68" t="s">
        <v>1890</v>
      </c>
      <c r="L115" s="69">
        <v>43381</v>
      </c>
      <c r="M115" s="69">
        <v>43398</v>
      </c>
      <c r="N115" s="69">
        <v>43399</v>
      </c>
      <c r="O115" s="68">
        <v>1</v>
      </c>
      <c r="P115" s="73">
        <v>25400</v>
      </c>
      <c r="Q115" s="111" t="s">
        <v>1776</v>
      </c>
    </row>
    <row r="116" spans="1:17" ht="25.5" x14ac:dyDescent="0.2">
      <c r="A116" s="68" t="s">
        <v>629</v>
      </c>
      <c r="B116" s="68" t="s">
        <v>1270</v>
      </c>
      <c r="C116" s="68" t="s">
        <v>1891</v>
      </c>
      <c r="D116" s="68" t="s">
        <v>2</v>
      </c>
      <c r="E116" s="68" t="s">
        <v>6</v>
      </c>
      <c r="F116" s="69">
        <v>43109</v>
      </c>
      <c r="G116" s="68" t="s">
        <v>1773</v>
      </c>
      <c r="H116" s="102">
        <v>2175</v>
      </c>
      <c r="I116" s="103">
        <v>3.4525999999999999</v>
      </c>
      <c r="J116" s="76">
        <v>7509.41</v>
      </c>
      <c r="K116" s="68" t="s">
        <v>1946</v>
      </c>
      <c r="L116" s="69">
        <v>43131</v>
      </c>
      <c r="M116" s="69">
        <v>43184</v>
      </c>
      <c r="N116" s="69">
        <v>43192</v>
      </c>
      <c r="O116" s="68">
        <v>8</v>
      </c>
      <c r="P116" s="73">
        <v>2690</v>
      </c>
      <c r="Q116" s="111" t="s">
        <v>1776</v>
      </c>
    </row>
    <row r="117" spans="1:17" ht="25.5" x14ac:dyDescent="0.2">
      <c r="A117" s="68" t="s">
        <v>1350</v>
      </c>
      <c r="B117" s="68" t="s">
        <v>1270</v>
      </c>
      <c r="C117" s="68" t="s">
        <v>1892</v>
      </c>
      <c r="D117" s="68" t="s">
        <v>1739</v>
      </c>
      <c r="E117" s="68" t="s">
        <v>5</v>
      </c>
      <c r="F117" s="69">
        <v>43109</v>
      </c>
      <c r="G117" s="68" t="s">
        <v>1773</v>
      </c>
      <c r="H117" s="102">
        <v>32.5</v>
      </c>
      <c r="I117" s="103">
        <v>3.9</v>
      </c>
      <c r="J117" s="76">
        <f t="shared" ref="J117:J123" si="8">H117*I117</f>
        <v>126.75</v>
      </c>
      <c r="K117" s="68" t="s">
        <v>1893</v>
      </c>
      <c r="L117" s="68" t="s">
        <v>722</v>
      </c>
      <c r="M117" s="69">
        <v>43157</v>
      </c>
      <c r="N117" s="69">
        <v>43161</v>
      </c>
      <c r="O117" s="68">
        <v>4</v>
      </c>
      <c r="P117" s="73">
        <v>27200</v>
      </c>
      <c r="Q117" s="111" t="s">
        <v>1776</v>
      </c>
    </row>
    <row r="118" spans="1:17" x14ac:dyDescent="0.2">
      <c r="A118" s="68" t="s">
        <v>1894</v>
      </c>
      <c r="B118" s="68" t="s">
        <v>1270</v>
      </c>
      <c r="C118" s="68" t="s">
        <v>1784</v>
      </c>
      <c r="D118" s="68" t="s">
        <v>1739</v>
      </c>
      <c r="E118" s="68" t="s">
        <v>5</v>
      </c>
      <c r="F118" s="69">
        <v>43389</v>
      </c>
      <c r="G118" s="68" t="s">
        <v>1773</v>
      </c>
      <c r="H118" s="102">
        <v>10151.08</v>
      </c>
      <c r="I118" s="103">
        <v>3.9</v>
      </c>
      <c r="J118" s="76">
        <f t="shared" si="8"/>
        <v>39589.212</v>
      </c>
      <c r="K118" s="68"/>
      <c r="L118" s="69">
        <v>43409</v>
      </c>
      <c r="M118" s="69">
        <v>43451</v>
      </c>
      <c r="N118" s="69">
        <v>43462</v>
      </c>
      <c r="O118" s="68">
        <v>11</v>
      </c>
      <c r="P118" s="73">
        <v>25000</v>
      </c>
      <c r="Q118" s="111" t="s">
        <v>1776</v>
      </c>
    </row>
    <row r="119" spans="1:17" ht="25.5" x14ac:dyDescent="0.2">
      <c r="A119" s="68" t="s">
        <v>1353</v>
      </c>
      <c r="B119" s="68" t="s">
        <v>1270</v>
      </c>
      <c r="C119" s="68" t="s">
        <v>1892</v>
      </c>
      <c r="D119" s="68" t="s">
        <v>1739</v>
      </c>
      <c r="E119" s="68" t="s">
        <v>5</v>
      </c>
      <c r="F119" s="69">
        <v>43276</v>
      </c>
      <c r="G119" s="68" t="s">
        <v>1773</v>
      </c>
      <c r="H119" s="102">
        <v>49</v>
      </c>
      <c r="I119" s="103">
        <v>3.9</v>
      </c>
      <c r="J119" s="76">
        <f t="shared" si="8"/>
        <v>191.1</v>
      </c>
      <c r="K119" s="68" t="s">
        <v>1893</v>
      </c>
      <c r="L119" s="69">
        <v>43277</v>
      </c>
      <c r="M119" s="69">
        <v>43290</v>
      </c>
      <c r="N119" s="69">
        <v>43292</v>
      </c>
      <c r="O119" s="68">
        <v>2</v>
      </c>
      <c r="P119" s="73">
        <v>27200</v>
      </c>
      <c r="Q119" s="111" t="s">
        <v>1776</v>
      </c>
    </row>
    <row r="120" spans="1:17" x14ac:dyDescent="0.2">
      <c r="A120" s="68" t="s">
        <v>1757</v>
      </c>
      <c r="B120" s="68" t="s">
        <v>1270</v>
      </c>
      <c r="C120" s="68" t="s">
        <v>1895</v>
      </c>
      <c r="D120" s="68" t="s">
        <v>1739</v>
      </c>
      <c r="E120" s="68" t="s">
        <v>5</v>
      </c>
      <c r="F120" s="69">
        <v>43329</v>
      </c>
      <c r="G120" s="68" t="s">
        <v>1773</v>
      </c>
      <c r="H120" s="102">
        <v>12.5</v>
      </c>
      <c r="I120" s="103">
        <v>3.9</v>
      </c>
      <c r="J120" s="76">
        <f t="shared" si="8"/>
        <v>48.75</v>
      </c>
      <c r="K120" s="68" t="s">
        <v>1823</v>
      </c>
      <c r="L120" s="69">
        <v>43332</v>
      </c>
      <c r="M120" s="69">
        <v>43362</v>
      </c>
      <c r="N120" s="69">
        <v>43371</v>
      </c>
      <c r="O120" s="68">
        <v>9</v>
      </c>
      <c r="P120" s="68" t="s">
        <v>1781</v>
      </c>
      <c r="Q120" s="111" t="s">
        <v>1776</v>
      </c>
    </row>
    <row r="121" spans="1:17" ht="25.5" x14ac:dyDescent="0.2">
      <c r="A121" s="68" t="s">
        <v>1557</v>
      </c>
      <c r="B121" s="68" t="s">
        <v>1270</v>
      </c>
      <c r="C121" s="68" t="s">
        <v>1896</v>
      </c>
      <c r="D121" s="68" t="s">
        <v>1739</v>
      </c>
      <c r="E121" s="68" t="s">
        <v>5</v>
      </c>
      <c r="F121" s="69">
        <v>43354</v>
      </c>
      <c r="G121" s="68" t="s">
        <v>1773</v>
      </c>
      <c r="H121" s="102">
        <v>50</v>
      </c>
      <c r="I121" s="103">
        <v>3.9</v>
      </c>
      <c r="J121" s="76">
        <f t="shared" si="8"/>
        <v>195</v>
      </c>
      <c r="K121" s="68" t="s">
        <v>1897</v>
      </c>
      <c r="L121" s="69">
        <v>43367</v>
      </c>
      <c r="M121" s="69">
        <v>43376</v>
      </c>
      <c r="N121" s="69">
        <v>43392</v>
      </c>
      <c r="O121" s="68">
        <v>16</v>
      </c>
      <c r="P121" s="73">
        <v>29000</v>
      </c>
      <c r="Q121" s="111" t="s">
        <v>1776</v>
      </c>
    </row>
    <row r="122" spans="1:17" ht="25.5" x14ac:dyDescent="0.2">
      <c r="A122" s="68" t="s">
        <v>1758</v>
      </c>
      <c r="B122" s="68" t="s">
        <v>1270</v>
      </c>
      <c r="C122" s="68" t="s">
        <v>1898</v>
      </c>
      <c r="D122" s="68" t="s">
        <v>1739</v>
      </c>
      <c r="E122" s="68" t="s">
        <v>5</v>
      </c>
      <c r="F122" s="69">
        <v>43382</v>
      </c>
      <c r="G122" s="68" t="s">
        <v>1773</v>
      </c>
      <c r="H122" s="102">
        <v>94</v>
      </c>
      <c r="I122" s="103">
        <v>3.9</v>
      </c>
      <c r="J122" s="76">
        <f t="shared" si="8"/>
        <v>366.59999999999997</v>
      </c>
      <c r="K122" s="68" t="s">
        <v>1947</v>
      </c>
      <c r="L122" s="69">
        <v>43391</v>
      </c>
      <c r="M122" s="69">
        <v>43425</v>
      </c>
      <c r="N122" s="69">
        <v>43426</v>
      </c>
      <c r="O122" s="68">
        <v>1</v>
      </c>
      <c r="P122" s="73">
        <v>13000</v>
      </c>
      <c r="Q122" s="111" t="s">
        <v>1776</v>
      </c>
    </row>
    <row r="123" spans="1:17" x14ac:dyDescent="0.2">
      <c r="A123" s="68" t="s">
        <v>1499</v>
      </c>
      <c r="B123" s="68" t="s">
        <v>112</v>
      </c>
      <c r="C123" s="68" t="s">
        <v>1792</v>
      </c>
      <c r="D123" s="68" t="s">
        <v>1739</v>
      </c>
      <c r="E123" s="68" t="s">
        <v>5</v>
      </c>
      <c r="F123" s="69">
        <v>43132</v>
      </c>
      <c r="G123" s="68" t="s">
        <v>1773</v>
      </c>
      <c r="H123" s="102">
        <v>1192.48</v>
      </c>
      <c r="I123" s="103">
        <v>3.9</v>
      </c>
      <c r="J123" s="76">
        <f t="shared" si="8"/>
        <v>4650.6719999999996</v>
      </c>
      <c r="K123" s="68" t="s">
        <v>1793</v>
      </c>
      <c r="L123" s="69">
        <v>43136</v>
      </c>
      <c r="M123" s="69">
        <v>43148</v>
      </c>
      <c r="N123" s="69">
        <v>43161</v>
      </c>
      <c r="O123" s="68">
        <v>13</v>
      </c>
      <c r="P123" s="73">
        <v>16000</v>
      </c>
      <c r="Q123" s="111" t="s">
        <v>1776</v>
      </c>
    </row>
    <row r="124" spans="1:17" ht="25.5" x14ac:dyDescent="0.2">
      <c r="A124" s="68" t="s">
        <v>661</v>
      </c>
      <c r="B124" s="68" t="s">
        <v>1764</v>
      </c>
      <c r="C124" s="68" t="s">
        <v>1899</v>
      </c>
      <c r="D124" s="68" t="s">
        <v>2</v>
      </c>
      <c r="E124" s="68" t="s">
        <v>3</v>
      </c>
      <c r="F124" s="69">
        <v>43118</v>
      </c>
      <c r="G124" s="68" t="s">
        <v>1773</v>
      </c>
      <c r="H124" s="102">
        <v>11902.31</v>
      </c>
      <c r="I124" s="103">
        <v>4.42</v>
      </c>
      <c r="J124" s="76">
        <v>52608.21</v>
      </c>
      <c r="K124" s="68" t="s">
        <v>1948</v>
      </c>
      <c r="L124" s="69">
        <v>43126</v>
      </c>
      <c r="M124" s="69">
        <v>43259</v>
      </c>
      <c r="N124" s="69">
        <v>43272</v>
      </c>
      <c r="O124" s="68">
        <v>13</v>
      </c>
      <c r="P124" s="73">
        <v>44000</v>
      </c>
      <c r="Q124" s="111" t="s">
        <v>1776</v>
      </c>
    </row>
    <row r="125" spans="1:17" ht="25.5" x14ac:dyDescent="0.2">
      <c r="A125" s="68" t="s">
        <v>1542</v>
      </c>
      <c r="B125" s="68" t="s">
        <v>1764</v>
      </c>
      <c r="C125" s="68" t="s">
        <v>1900</v>
      </c>
      <c r="D125" s="68" t="s">
        <v>1739</v>
      </c>
      <c r="E125" s="68" t="s">
        <v>5</v>
      </c>
      <c r="F125" s="69">
        <v>43257</v>
      </c>
      <c r="G125" s="68" t="s">
        <v>1773</v>
      </c>
      <c r="H125" s="102">
        <v>8017.8</v>
      </c>
      <c r="I125" s="103">
        <v>3.9</v>
      </c>
      <c r="J125" s="76">
        <f>H125*I125</f>
        <v>31269.42</v>
      </c>
      <c r="K125" s="68" t="s">
        <v>1901</v>
      </c>
      <c r="L125" s="69">
        <v>43262</v>
      </c>
      <c r="M125" s="69">
        <v>43302</v>
      </c>
      <c r="N125" s="69">
        <v>43304</v>
      </c>
      <c r="O125" s="68">
        <v>2</v>
      </c>
      <c r="P125" s="73">
        <v>43000</v>
      </c>
      <c r="Q125" s="111" t="s">
        <v>1776</v>
      </c>
    </row>
    <row r="126" spans="1:17" ht="25.5" x14ac:dyDescent="0.2">
      <c r="A126" s="68" t="s">
        <v>652</v>
      </c>
      <c r="B126" s="68" t="s">
        <v>1764</v>
      </c>
      <c r="C126" s="68" t="s">
        <v>1902</v>
      </c>
      <c r="D126" s="68" t="s">
        <v>2</v>
      </c>
      <c r="E126" s="68" t="s">
        <v>3</v>
      </c>
      <c r="F126" s="69">
        <v>43264</v>
      </c>
      <c r="G126" s="68" t="s">
        <v>1773</v>
      </c>
      <c r="H126" s="102">
        <v>9152</v>
      </c>
      <c r="I126" s="103">
        <v>3.6894999999999998</v>
      </c>
      <c r="J126" s="76">
        <v>33766.300000000003</v>
      </c>
      <c r="K126" s="68" t="s">
        <v>1903</v>
      </c>
      <c r="L126" s="69">
        <v>43270</v>
      </c>
      <c r="M126" s="69">
        <v>43366</v>
      </c>
      <c r="N126" s="69">
        <v>43367</v>
      </c>
      <c r="O126" s="68">
        <v>1</v>
      </c>
      <c r="P126" s="73">
        <v>4200</v>
      </c>
      <c r="Q126" s="111" t="s">
        <v>1776</v>
      </c>
    </row>
    <row r="127" spans="1:17" x14ac:dyDescent="0.2">
      <c r="A127" s="68" t="s">
        <v>1756</v>
      </c>
      <c r="B127" s="68" t="s">
        <v>1764</v>
      </c>
      <c r="C127" s="68" t="s">
        <v>1904</v>
      </c>
      <c r="D127" s="68" t="s">
        <v>1739</v>
      </c>
      <c r="E127" s="68" t="s">
        <v>5</v>
      </c>
      <c r="F127" s="69">
        <v>43203</v>
      </c>
      <c r="G127" s="68" t="s">
        <v>1773</v>
      </c>
      <c r="H127" s="102">
        <v>207.2</v>
      </c>
      <c r="I127" s="103">
        <v>3.9</v>
      </c>
      <c r="J127" s="76">
        <f>H127*I127</f>
        <v>808.07999999999993</v>
      </c>
      <c r="K127" s="68" t="s">
        <v>1905</v>
      </c>
      <c r="L127" s="69">
        <v>43207</v>
      </c>
      <c r="M127" s="69">
        <v>43230</v>
      </c>
      <c r="N127" s="69">
        <v>43249</v>
      </c>
      <c r="O127" s="68">
        <v>19</v>
      </c>
      <c r="P127" s="73">
        <v>10500</v>
      </c>
      <c r="Q127" s="111" t="s">
        <v>1776</v>
      </c>
    </row>
    <row r="128" spans="1:17" x14ac:dyDescent="0.2">
      <c r="A128" s="71" t="s">
        <v>729</v>
      </c>
      <c r="B128" s="79">
        <v>125</v>
      </c>
      <c r="C128" s="107"/>
      <c r="D128" s="107"/>
      <c r="E128" s="107"/>
      <c r="F128" s="107"/>
      <c r="G128" s="107"/>
      <c r="H128" s="108"/>
      <c r="I128" s="109"/>
      <c r="J128" s="77">
        <f>SUM(J2:J127)</f>
        <v>8107206.8610000014</v>
      </c>
      <c r="K128" s="107"/>
      <c r="L128" s="107"/>
      <c r="M128" s="107"/>
      <c r="N128" s="107"/>
      <c r="O128" s="113">
        <f>AVERAGE(O2:O127)</f>
        <v>9.0238095238095237</v>
      </c>
      <c r="P128" s="107"/>
      <c r="Q128" s="107"/>
    </row>
    <row r="129" spans="1:1" ht="63.75" x14ac:dyDescent="0.2">
      <c r="A129" s="6" t="s">
        <v>734</v>
      </c>
    </row>
  </sheetData>
  <autoFilter ref="A1:Q129" xr:uid="{83545906-B19A-418B-8B45-B67CDE2DA48A}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workbookViewId="0">
      <selection sqref="A1:K1"/>
    </sheetView>
  </sheetViews>
  <sheetFormatPr defaultColWidth="22" defaultRowHeight="12.75" x14ac:dyDescent="0.25"/>
  <cols>
    <col min="1" max="1" width="20.42578125" style="66" bestFit="1" customWidth="1"/>
    <col min="2" max="2" width="20.140625" style="66" bestFit="1" customWidth="1"/>
    <col min="3" max="3" width="21.85546875" style="66" bestFit="1" customWidth="1"/>
    <col min="4" max="4" width="12.42578125" style="66" customWidth="1"/>
    <col min="5" max="5" width="11.85546875" style="66" bestFit="1" customWidth="1"/>
    <col min="6" max="6" width="16.140625" style="66" bestFit="1" customWidth="1"/>
    <col min="7" max="7" width="12" style="66" customWidth="1"/>
    <col min="8" max="8" width="20.7109375" style="66" bestFit="1" customWidth="1"/>
    <col min="9" max="9" width="14" style="66" customWidth="1"/>
    <col min="10" max="10" width="11" style="66" customWidth="1"/>
    <col min="11" max="11" width="50" style="66" customWidth="1"/>
    <col min="12" max="16384" width="22" style="66"/>
  </cols>
  <sheetData>
    <row r="1" spans="1:11" ht="25.5" x14ac:dyDescent="0.25">
      <c r="A1" s="164" t="s">
        <v>704</v>
      </c>
      <c r="B1" s="164" t="s">
        <v>0</v>
      </c>
      <c r="C1" s="164" t="s">
        <v>730</v>
      </c>
      <c r="D1" s="164" t="s">
        <v>731</v>
      </c>
      <c r="E1" s="164" t="s">
        <v>706</v>
      </c>
      <c r="F1" s="164" t="s">
        <v>707</v>
      </c>
      <c r="G1" s="164" t="s">
        <v>708</v>
      </c>
      <c r="H1" s="164" t="s">
        <v>710</v>
      </c>
      <c r="I1" s="164" t="s">
        <v>713</v>
      </c>
      <c r="J1" s="164" t="s">
        <v>714</v>
      </c>
      <c r="K1" s="164" t="s">
        <v>715</v>
      </c>
    </row>
    <row r="2" spans="1:11" ht="38.25" x14ac:dyDescent="0.25">
      <c r="A2" s="68" t="s">
        <v>716</v>
      </c>
      <c r="B2" s="68" t="s">
        <v>717</v>
      </c>
      <c r="C2" s="68" t="s">
        <v>718</v>
      </c>
      <c r="D2" s="68" t="s">
        <v>732</v>
      </c>
      <c r="E2" s="69">
        <v>43403</v>
      </c>
      <c r="F2" s="68" t="s">
        <v>719</v>
      </c>
      <c r="G2" s="68" t="s">
        <v>720</v>
      </c>
      <c r="H2" s="68" t="s">
        <v>721</v>
      </c>
      <c r="I2" s="69">
        <v>43425</v>
      </c>
      <c r="J2" s="70">
        <v>0.66736111111111107</v>
      </c>
      <c r="K2" s="68" t="s">
        <v>723</v>
      </c>
    </row>
    <row r="3" spans="1:11" ht="51" x14ac:dyDescent="0.25">
      <c r="A3" s="68" t="s">
        <v>724</v>
      </c>
      <c r="B3" s="68" t="s">
        <v>725</v>
      </c>
      <c r="C3" s="68" t="s">
        <v>726</v>
      </c>
      <c r="D3" s="68" t="s">
        <v>732</v>
      </c>
      <c r="E3" s="69">
        <v>43277</v>
      </c>
      <c r="F3" s="68" t="s">
        <v>719</v>
      </c>
      <c r="G3" s="68" t="s">
        <v>727</v>
      </c>
      <c r="H3" s="68" t="s">
        <v>728</v>
      </c>
      <c r="I3" s="69">
        <v>43446</v>
      </c>
      <c r="J3" s="70">
        <v>0.65277777777777779</v>
      </c>
      <c r="K3" s="68" t="s">
        <v>733</v>
      </c>
    </row>
    <row r="4" spans="1:11" x14ac:dyDescent="0.25">
      <c r="A4" s="71" t="s">
        <v>729</v>
      </c>
      <c r="B4" s="79">
        <v>2</v>
      </c>
      <c r="C4" s="74"/>
      <c r="D4" s="74"/>
      <c r="E4" s="74"/>
      <c r="F4" s="74"/>
      <c r="G4" s="74"/>
      <c r="H4" s="74"/>
      <c r="I4" s="74"/>
      <c r="J4" s="74"/>
      <c r="K4" s="74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4"/>
  <sheetViews>
    <sheetView topLeftCell="A19" workbookViewId="0">
      <selection activeCell="N5" sqref="N5"/>
    </sheetView>
  </sheetViews>
  <sheetFormatPr defaultRowHeight="15" x14ac:dyDescent="0.25"/>
  <cols>
    <col min="1" max="1" width="20.42578125" style="1" bestFit="1" customWidth="1"/>
    <col min="2" max="2" width="9.28515625" style="1" bestFit="1" customWidth="1"/>
    <col min="3" max="3" width="18.28515625" style="1" bestFit="1" customWidth="1"/>
    <col min="4" max="4" width="30.7109375" style="1" bestFit="1" customWidth="1"/>
    <col min="5" max="5" width="16.28515625" style="1" bestFit="1" customWidth="1"/>
    <col min="6" max="6" width="13.7109375" style="1" bestFit="1" customWidth="1"/>
    <col min="7" max="7" width="11.28515625" style="1" bestFit="1" customWidth="1"/>
    <col min="8" max="8" width="16.5703125" style="1" bestFit="1" customWidth="1"/>
    <col min="9" max="9" width="9.5703125" style="1" customWidth="1"/>
    <col min="10" max="10" width="11.28515625" style="1" customWidth="1"/>
    <col min="11" max="11" width="34" style="1" customWidth="1"/>
    <col min="12" max="12" width="10.7109375" style="1" bestFit="1" customWidth="1"/>
    <col min="13" max="13" width="19" style="1" bestFit="1" customWidth="1"/>
    <col min="14" max="14" width="7.5703125" style="1" bestFit="1" customWidth="1"/>
    <col min="15" max="15" width="10.85546875" style="1" bestFit="1" customWidth="1"/>
    <col min="16" max="16" width="13" style="1" customWidth="1"/>
    <col min="17" max="16384" width="9.140625" style="1"/>
  </cols>
  <sheetData>
    <row r="1" spans="1:16" ht="25.5" x14ac:dyDescent="0.25">
      <c r="A1" s="164" t="s">
        <v>704</v>
      </c>
      <c r="B1" s="164" t="s">
        <v>0</v>
      </c>
      <c r="C1" s="164" t="s">
        <v>730</v>
      </c>
      <c r="D1" s="164" t="s">
        <v>735</v>
      </c>
      <c r="E1" s="164" t="s">
        <v>731</v>
      </c>
      <c r="F1" s="164" t="s">
        <v>706</v>
      </c>
      <c r="G1" s="164" t="s">
        <v>707</v>
      </c>
      <c r="H1" s="164" t="s">
        <v>708</v>
      </c>
      <c r="I1" s="164" t="s">
        <v>1</v>
      </c>
      <c r="J1" s="164" t="s">
        <v>709</v>
      </c>
      <c r="K1" s="164" t="s">
        <v>710</v>
      </c>
      <c r="L1" s="164" t="s">
        <v>711</v>
      </c>
      <c r="M1" s="164" t="s">
        <v>712</v>
      </c>
      <c r="N1" s="164" t="s">
        <v>736</v>
      </c>
      <c r="O1" s="164" t="s">
        <v>805</v>
      </c>
      <c r="P1" s="164" t="s">
        <v>806</v>
      </c>
    </row>
    <row r="2" spans="1:16" ht="25.5" x14ac:dyDescent="0.25">
      <c r="A2" s="68" t="s">
        <v>737</v>
      </c>
      <c r="B2" s="68" t="s">
        <v>185</v>
      </c>
      <c r="C2" s="68" t="s">
        <v>738</v>
      </c>
      <c r="D2" s="68" t="s">
        <v>739</v>
      </c>
      <c r="E2" s="68" t="s">
        <v>732</v>
      </c>
      <c r="F2" s="69">
        <v>43228</v>
      </c>
      <c r="G2" s="68" t="s">
        <v>740</v>
      </c>
      <c r="H2" s="75">
        <v>5</v>
      </c>
      <c r="I2" s="72">
        <v>3.9</v>
      </c>
      <c r="J2" s="76">
        <f>H2*I2</f>
        <v>19.5</v>
      </c>
      <c r="K2" s="68" t="s">
        <v>790</v>
      </c>
      <c r="L2" s="69">
        <v>43280</v>
      </c>
      <c r="M2" s="69">
        <v>43286</v>
      </c>
      <c r="N2" s="73">
        <v>2150</v>
      </c>
      <c r="O2" s="69">
        <v>43286</v>
      </c>
      <c r="P2" s="68">
        <v>6</v>
      </c>
    </row>
    <row r="3" spans="1:16" ht="25.5" x14ac:dyDescent="0.25">
      <c r="A3" s="68" t="s">
        <v>741</v>
      </c>
      <c r="B3" s="68" t="s">
        <v>787</v>
      </c>
      <c r="C3" s="68" t="s">
        <v>738</v>
      </c>
      <c r="D3" s="68" t="s">
        <v>742</v>
      </c>
      <c r="E3" s="68" t="s">
        <v>732</v>
      </c>
      <c r="F3" s="69">
        <v>43136</v>
      </c>
      <c r="G3" s="68" t="s">
        <v>740</v>
      </c>
      <c r="H3" s="75">
        <v>12.5</v>
      </c>
      <c r="I3" s="72">
        <v>3.9</v>
      </c>
      <c r="J3" s="76">
        <f t="shared" ref="J3:J22" si="0">H3*I3</f>
        <v>48.75</v>
      </c>
      <c r="K3" s="68" t="s">
        <v>789</v>
      </c>
      <c r="L3" s="69">
        <v>43308</v>
      </c>
      <c r="M3" s="69">
        <v>43322</v>
      </c>
      <c r="N3" s="73">
        <v>8100</v>
      </c>
      <c r="O3" s="69">
        <v>43322</v>
      </c>
      <c r="P3" s="68">
        <v>14</v>
      </c>
    </row>
    <row r="4" spans="1:16" ht="25.5" x14ac:dyDescent="0.25">
      <c r="A4" s="68" t="s">
        <v>743</v>
      </c>
      <c r="B4" s="68" t="s">
        <v>604</v>
      </c>
      <c r="C4" s="68" t="s">
        <v>738</v>
      </c>
      <c r="D4" s="68" t="s">
        <v>744</v>
      </c>
      <c r="E4" s="68" t="s">
        <v>732</v>
      </c>
      <c r="F4" s="69">
        <v>43095</v>
      </c>
      <c r="G4" s="68" t="s">
        <v>740</v>
      </c>
      <c r="H4" s="75">
        <v>5.5</v>
      </c>
      <c r="I4" s="72">
        <v>3.9</v>
      </c>
      <c r="J4" s="76">
        <f t="shared" si="0"/>
        <v>21.45</v>
      </c>
      <c r="K4" s="68" t="s">
        <v>745</v>
      </c>
      <c r="L4" s="69">
        <v>43109</v>
      </c>
      <c r="M4" s="69">
        <v>43112</v>
      </c>
      <c r="N4" s="73">
        <v>21000</v>
      </c>
      <c r="O4" s="69">
        <v>43112</v>
      </c>
      <c r="P4" s="68">
        <v>3</v>
      </c>
    </row>
    <row r="5" spans="1:16" ht="25.5" x14ac:dyDescent="0.25">
      <c r="A5" s="68" t="s">
        <v>746</v>
      </c>
      <c r="B5" s="68" t="s">
        <v>604</v>
      </c>
      <c r="C5" s="68" t="s">
        <v>738</v>
      </c>
      <c r="D5" s="68" t="s">
        <v>747</v>
      </c>
      <c r="E5" s="68" t="s">
        <v>732</v>
      </c>
      <c r="F5" s="69">
        <v>43276</v>
      </c>
      <c r="G5" s="68" t="s">
        <v>740</v>
      </c>
      <c r="H5" s="75">
        <v>53</v>
      </c>
      <c r="I5" s="72">
        <v>3.9</v>
      </c>
      <c r="J5" s="76">
        <f t="shared" si="0"/>
        <v>206.7</v>
      </c>
      <c r="K5" s="68" t="s">
        <v>791</v>
      </c>
      <c r="L5" s="69">
        <v>43364</v>
      </c>
      <c r="M5" s="69">
        <v>43367</v>
      </c>
      <c r="N5" s="73">
        <v>1000</v>
      </c>
      <c r="O5" s="69">
        <v>43367</v>
      </c>
      <c r="P5" s="68">
        <v>3</v>
      </c>
    </row>
    <row r="6" spans="1:16" ht="25.5" x14ac:dyDescent="0.25">
      <c r="A6" s="68" t="s">
        <v>748</v>
      </c>
      <c r="B6" s="68" t="s">
        <v>638</v>
      </c>
      <c r="C6" s="68" t="s">
        <v>738</v>
      </c>
      <c r="D6" s="68" t="s">
        <v>749</v>
      </c>
      <c r="E6" s="68" t="s">
        <v>732</v>
      </c>
      <c r="F6" s="69">
        <v>43375</v>
      </c>
      <c r="G6" s="68" t="s">
        <v>740</v>
      </c>
      <c r="H6" s="75">
        <v>18</v>
      </c>
      <c r="I6" s="72">
        <v>3.9</v>
      </c>
      <c r="J6" s="76">
        <f t="shared" si="0"/>
        <v>70.2</v>
      </c>
      <c r="K6" s="68" t="s">
        <v>792</v>
      </c>
      <c r="L6" s="69">
        <v>43381</v>
      </c>
      <c r="M6" s="69">
        <v>43385</v>
      </c>
      <c r="N6" s="68" t="s">
        <v>750</v>
      </c>
      <c r="O6" s="69">
        <v>43385</v>
      </c>
      <c r="P6" s="68">
        <v>4</v>
      </c>
    </row>
    <row r="7" spans="1:16" ht="25.5" x14ac:dyDescent="0.25">
      <c r="A7" s="68" t="s">
        <v>751</v>
      </c>
      <c r="B7" s="68" t="s">
        <v>788</v>
      </c>
      <c r="C7" s="68" t="s">
        <v>738</v>
      </c>
      <c r="D7" s="68" t="s">
        <v>752</v>
      </c>
      <c r="E7" s="68" t="s">
        <v>732</v>
      </c>
      <c r="F7" s="69">
        <v>43131</v>
      </c>
      <c r="G7" s="68" t="s">
        <v>740</v>
      </c>
      <c r="H7" s="75">
        <v>1724</v>
      </c>
      <c r="I7" s="72">
        <v>3.9</v>
      </c>
      <c r="J7" s="76">
        <f t="shared" si="0"/>
        <v>6723.5999999999995</v>
      </c>
      <c r="K7" s="68" t="s">
        <v>793</v>
      </c>
      <c r="L7" s="69">
        <v>43334</v>
      </c>
      <c r="M7" s="69">
        <v>43336</v>
      </c>
      <c r="N7" s="68" t="s">
        <v>753</v>
      </c>
      <c r="O7" s="69">
        <v>43336</v>
      </c>
      <c r="P7" s="68">
        <v>2</v>
      </c>
    </row>
    <row r="8" spans="1:16" ht="25.5" x14ac:dyDescent="0.25">
      <c r="A8" s="68" t="s">
        <v>754</v>
      </c>
      <c r="B8" s="68" t="s">
        <v>788</v>
      </c>
      <c r="C8" s="68" t="s">
        <v>738</v>
      </c>
      <c r="D8" s="68" t="s">
        <v>755</v>
      </c>
      <c r="E8" s="68" t="s">
        <v>732</v>
      </c>
      <c r="F8" s="69">
        <v>43371</v>
      </c>
      <c r="G8" s="68" t="s">
        <v>740</v>
      </c>
      <c r="H8" s="75">
        <v>150</v>
      </c>
      <c r="I8" s="72">
        <v>3.9</v>
      </c>
      <c r="J8" s="76">
        <f t="shared" si="0"/>
        <v>585</v>
      </c>
      <c r="K8" s="68" t="s">
        <v>794</v>
      </c>
      <c r="L8" s="69">
        <v>43430</v>
      </c>
      <c r="M8" s="69">
        <v>43433</v>
      </c>
      <c r="N8" s="73">
        <v>18000</v>
      </c>
      <c r="O8" s="69">
        <v>43433</v>
      </c>
      <c r="P8" s="68">
        <v>3</v>
      </c>
    </row>
    <row r="9" spans="1:16" ht="25.5" x14ac:dyDescent="0.25">
      <c r="A9" s="68" t="s">
        <v>756</v>
      </c>
      <c r="B9" s="68" t="s">
        <v>58</v>
      </c>
      <c r="C9" s="68" t="s">
        <v>738</v>
      </c>
      <c r="D9" s="68" t="s">
        <v>757</v>
      </c>
      <c r="E9" s="68" t="s">
        <v>732</v>
      </c>
      <c r="F9" s="69">
        <v>43060</v>
      </c>
      <c r="G9" s="68" t="s">
        <v>740</v>
      </c>
      <c r="H9" s="75">
        <v>15</v>
      </c>
      <c r="I9" s="72">
        <v>3.9</v>
      </c>
      <c r="J9" s="76">
        <f t="shared" si="0"/>
        <v>58.5</v>
      </c>
      <c r="K9" s="68" t="s">
        <v>758</v>
      </c>
      <c r="L9" s="69">
        <v>43207</v>
      </c>
      <c r="M9" s="69">
        <v>43222</v>
      </c>
      <c r="N9" s="73">
        <v>6000</v>
      </c>
      <c r="O9" s="69">
        <v>43222</v>
      </c>
      <c r="P9" s="68">
        <v>15</v>
      </c>
    </row>
    <row r="10" spans="1:16" ht="25.5" x14ac:dyDescent="0.25">
      <c r="A10" s="68" t="s">
        <v>759</v>
      </c>
      <c r="B10" s="68" t="s">
        <v>58</v>
      </c>
      <c r="C10" s="68" t="s">
        <v>738</v>
      </c>
      <c r="D10" s="68" t="s">
        <v>760</v>
      </c>
      <c r="E10" s="68" t="s">
        <v>732</v>
      </c>
      <c r="F10" s="69">
        <v>43077</v>
      </c>
      <c r="G10" s="68" t="s">
        <v>740</v>
      </c>
      <c r="H10" s="75">
        <v>1855</v>
      </c>
      <c r="I10" s="72">
        <v>3.9</v>
      </c>
      <c r="J10" s="76">
        <f t="shared" si="0"/>
        <v>7234.5</v>
      </c>
      <c r="K10" s="68" t="s">
        <v>761</v>
      </c>
      <c r="L10" s="69">
        <v>43108</v>
      </c>
      <c r="M10" s="69">
        <v>43111</v>
      </c>
      <c r="N10" s="73">
        <v>63000</v>
      </c>
      <c r="O10" s="69">
        <v>43111</v>
      </c>
      <c r="P10" s="68">
        <v>3</v>
      </c>
    </row>
    <row r="11" spans="1:16" ht="25.5" x14ac:dyDescent="0.25">
      <c r="A11" s="68" t="s">
        <v>762</v>
      </c>
      <c r="B11" s="68" t="s">
        <v>58</v>
      </c>
      <c r="C11" s="68" t="s">
        <v>738</v>
      </c>
      <c r="D11" s="68" t="s">
        <v>763</v>
      </c>
      <c r="E11" s="68" t="s">
        <v>732</v>
      </c>
      <c r="F11" s="69">
        <v>43115</v>
      </c>
      <c r="G11" s="68" t="s">
        <v>740</v>
      </c>
      <c r="H11" s="75">
        <v>10</v>
      </c>
      <c r="I11" s="72">
        <v>3.9</v>
      </c>
      <c r="J11" s="76">
        <f t="shared" si="0"/>
        <v>39</v>
      </c>
      <c r="K11" s="68" t="s">
        <v>764</v>
      </c>
      <c r="L11" s="69">
        <v>43117</v>
      </c>
      <c r="M11" s="69">
        <v>43136</v>
      </c>
      <c r="N11" s="73">
        <v>1000</v>
      </c>
      <c r="O11" s="69">
        <v>43136</v>
      </c>
      <c r="P11" s="68">
        <v>19</v>
      </c>
    </row>
    <row r="12" spans="1:16" ht="25.5" x14ac:dyDescent="0.25">
      <c r="A12" s="68" t="s">
        <v>762</v>
      </c>
      <c r="B12" s="68" t="s">
        <v>58</v>
      </c>
      <c r="C12" s="68" t="s">
        <v>738</v>
      </c>
      <c r="D12" s="68" t="s">
        <v>763</v>
      </c>
      <c r="E12" s="68" t="s">
        <v>732</v>
      </c>
      <c r="F12" s="69">
        <v>43201</v>
      </c>
      <c r="G12" s="68" t="s">
        <v>740</v>
      </c>
      <c r="H12" s="75">
        <v>657.15</v>
      </c>
      <c r="I12" s="72">
        <v>3.9</v>
      </c>
      <c r="J12" s="76">
        <f t="shared" si="0"/>
        <v>2562.8849999999998</v>
      </c>
      <c r="K12" s="68" t="s">
        <v>765</v>
      </c>
      <c r="L12" s="69">
        <v>43188</v>
      </c>
      <c r="M12" s="69">
        <v>43201</v>
      </c>
      <c r="N12" s="68" t="s">
        <v>766</v>
      </c>
      <c r="O12" s="69">
        <v>43188</v>
      </c>
      <c r="P12" s="68">
        <v>13</v>
      </c>
    </row>
    <row r="13" spans="1:16" ht="25.5" x14ac:dyDescent="0.25">
      <c r="A13" s="68" t="s">
        <v>767</v>
      </c>
      <c r="B13" s="68" t="s">
        <v>58</v>
      </c>
      <c r="C13" s="68" t="s">
        <v>738</v>
      </c>
      <c r="D13" s="68" t="s">
        <v>768</v>
      </c>
      <c r="E13" s="68" t="s">
        <v>732</v>
      </c>
      <c r="F13" s="69">
        <v>43112</v>
      </c>
      <c r="G13" s="68" t="s">
        <v>740</v>
      </c>
      <c r="H13" s="75">
        <v>12</v>
      </c>
      <c r="I13" s="72">
        <v>3.9</v>
      </c>
      <c r="J13" s="76">
        <f t="shared" si="0"/>
        <v>46.8</v>
      </c>
      <c r="K13" s="68" t="s">
        <v>795</v>
      </c>
      <c r="L13" s="69">
        <v>43129</v>
      </c>
      <c r="M13" s="69">
        <v>43132</v>
      </c>
      <c r="N13" s="73">
        <v>20500</v>
      </c>
      <c r="O13" s="69">
        <v>43132</v>
      </c>
      <c r="P13" s="68">
        <v>3</v>
      </c>
    </row>
    <row r="14" spans="1:16" ht="25.5" x14ac:dyDescent="0.25">
      <c r="A14" s="68" t="s">
        <v>769</v>
      </c>
      <c r="B14" s="68" t="s">
        <v>58</v>
      </c>
      <c r="C14" s="68" t="s">
        <v>738</v>
      </c>
      <c r="D14" s="68" t="s">
        <v>747</v>
      </c>
      <c r="E14" s="68" t="s">
        <v>732</v>
      </c>
      <c r="F14" s="69">
        <v>43159</v>
      </c>
      <c r="G14" s="68" t="s">
        <v>740</v>
      </c>
      <c r="H14" s="75">
        <v>1</v>
      </c>
      <c r="I14" s="72">
        <v>3.9</v>
      </c>
      <c r="J14" s="76">
        <f t="shared" si="0"/>
        <v>3.9</v>
      </c>
      <c r="K14" s="68" t="s">
        <v>796</v>
      </c>
      <c r="L14" s="69">
        <v>43178</v>
      </c>
      <c r="M14" s="69">
        <v>43181</v>
      </c>
      <c r="N14" s="73">
        <v>20000</v>
      </c>
      <c r="O14" s="69">
        <v>43181</v>
      </c>
      <c r="P14" s="68">
        <v>3</v>
      </c>
    </row>
    <row r="15" spans="1:16" ht="25.5" x14ac:dyDescent="0.25">
      <c r="A15" s="68" t="s">
        <v>770</v>
      </c>
      <c r="B15" s="68" t="s">
        <v>58</v>
      </c>
      <c r="C15" s="68" t="s">
        <v>738</v>
      </c>
      <c r="D15" s="68" t="s">
        <v>771</v>
      </c>
      <c r="E15" s="68" t="s">
        <v>732</v>
      </c>
      <c r="F15" s="69">
        <v>43167</v>
      </c>
      <c r="G15" s="68" t="s">
        <v>740</v>
      </c>
      <c r="H15" s="75">
        <v>1</v>
      </c>
      <c r="I15" s="72">
        <v>3.9</v>
      </c>
      <c r="J15" s="76">
        <f t="shared" si="0"/>
        <v>3.9</v>
      </c>
      <c r="K15" s="68" t="s">
        <v>797</v>
      </c>
      <c r="L15" s="69">
        <v>43229</v>
      </c>
      <c r="M15" s="69">
        <v>43231</v>
      </c>
      <c r="N15" s="73">
        <v>27000</v>
      </c>
      <c r="O15" s="69">
        <v>43231</v>
      </c>
      <c r="P15" s="68">
        <v>2</v>
      </c>
    </row>
    <row r="16" spans="1:16" ht="25.5" x14ac:dyDescent="0.25">
      <c r="A16" s="68" t="s">
        <v>772</v>
      </c>
      <c r="B16" s="68" t="s">
        <v>58</v>
      </c>
      <c r="C16" s="68" t="s">
        <v>738</v>
      </c>
      <c r="D16" s="68" t="s">
        <v>773</v>
      </c>
      <c r="E16" s="68" t="s">
        <v>732</v>
      </c>
      <c r="F16" s="69">
        <v>43228</v>
      </c>
      <c r="G16" s="68" t="s">
        <v>740</v>
      </c>
      <c r="H16" s="75">
        <v>1</v>
      </c>
      <c r="I16" s="72">
        <v>3.9</v>
      </c>
      <c r="J16" s="76">
        <f t="shared" si="0"/>
        <v>3.9</v>
      </c>
      <c r="K16" s="68" t="s">
        <v>798</v>
      </c>
      <c r="L16" s="69">
        <v>43236</v>
      </c>
      <c r="M16" s="69">
        <v>43241</v>
      </c>
      <c r="N16" s="68" t="s">
        <v>774</v>
      </c>
      <c r="O16" s="69">
        <v>43241</v>
      </c>
      <c r="P16" s="68">
        <v>5</v>
      </c>
    </row>
    <row r="17" spans="1:16" ht="38.25" x14ac:dyDescent="0.25">
      <c r="A17" s="68" t="s">
        <v>775</v>
      </c>
      <c r="B17" s="68" t="s">
        <v>58</v>
      </c>
      <c r="C17" s="68" t="s">
        <v>738</v>
      </c>
      <c r="D17" s="68" t="s">
        <v>768</v>
      </c>
      <c r="E17" s="68" t="s">
        <v>732</v>
      </c>
      <c r="F17" s="69">
        <v>43259</v>
      </c>
      <c r="G17" s="68" t="s">
        <v>740</v>
      </c>
      <c r="H17" s="75">
        <v>10</v>
      </c>
      <c r="I17" s="72">
        <v>3.9</v>
      </c>
      <c r="J17" s="76">
        <f t="shared" si="0"/>
        <v>39</v>
      </c>
      <c r="K17" s="68" t="s">
        <v>799</v>
      </c>
      <c r="L17" s="69">
        <v>43266</v>
      </c>
      <c r="M17" s="69">
        <v>43269</v>
      </c>
      <c r="N17" s="73">
        <v>20200</v>
      </c>
      <c r="O17" s="69">
        <v>43269</v>
      </c>
      <c r="P17" s="68">
        <v>3</v>
      </c>
    </row>
    <row r="18" spans="1:16" ht="25.5" x14ac:dyDescent="0.25">
      <c r="A18" s="68" t="s">
        <v>776</v>
      </c>
      <c r="B18" s="68" t="s">
        <v>58</v>
      </c>
      <c r="C18" s="68" t="s">
        <v>738</v>
      </c>
      <c r="D18" s="68" t="s">
        <v>777</v>
      </c>
      <c r="E18" s="68" t="s">
        <v>732</v>
      </c>
      <c r="F18" s="69">
        <v>43294</v>
      </c>
      <c r="G18" s="68" t="s">
        <v>740</v>
      </c>
      <c r="H18" s="75">
        <v>1</v>
      </c>
      <c r="I18" s="72">
        <v>3.9</v>
      </c>
      <c r="J18" s="76">
        <f t="shared" si="0"/>
        <v>3.9</v>
      </c>
      <c r="K18" s="68" t="s">
        <v>800</v>
      </c>
      <c r="L18" s="69">
        <v>43329</v>
      </c>
      <c r="M18" s="69">
        <v>43335</v>
      </c>
      <c r="N18" s="73">
        <v>20000</v>
      </c>
      <c r="O18" s="69">
        <v>43335</v>
      </c>
      <c r="P18" s="68">
        <v>6</v>
      </c>
    </row>
    <row r="19" spans="1:16" ht="25.5" x14ac:dyDescent="0.25">
      <c r="A19" s="68" t="s">
        <v>778</v>
      </c>
      <c r="B19" s="68" t="s">
        <v>58</v>
      </c>
      <c r="C19" s="68" t="s">
        <v>738</v>
      </c>
      <c r="D19" s="68" t="s">
        <v>779</v>
      </c>
      <c r="E19" s="68" t="s">
        <v>732</v>
      </c>
      <c r="F19" s="69">
        <v>43301</v>
      </c>
      <c r="G19" s="68" t="s">
        <v>740</v>
      </c>
      <c r="H19" s="75">
        <v>44</v>
      </c>
      <c r="I19" s="72">
        <v>3.9</v>
      </c>
      <c r="J19" s="76">
        <f t="shared" si="0"/>
        <v>171.6</v>
      </c>
      <c r="K19" s="68" t="s">
        <v>801</v>
      </c>
      <c r="L19" s="69">
        <v>43342</v>
      </c>
      <c r="M19" s="69">
        <v>43350</v>
      </c>
      <c r="N19" s="68" t="s">
        <v>780</v>
      </c>
      <c r="O19" s="69">
        <v>43350</v>
      </c>
      <c r="P19" s="68">
        <v>8</v>
      </c>
    </row>
    <row r="20" spans="1:16" ht="25.5" x14ac:dyDescent="0.25">
      <c r="A20" s="68" t="s">
        <v>781</v>
      </c>
      <c r="B20" s="68" t="s">
        <v>58</v>
      </c>
      <c r="C20" s="68" t="s">
        <v>738</v>
      </c>
      <c r="D20" s="68" t="s">
        <v>782</v>
      </c>
      <c r="E20" s="68" t="s">
        <v>732</v>
      </c>
      <c r="F20" s="69">
        <v>43305</v>
      </c>
      <c r="G20" s="68" t="s">
        <v>740</v>
      </c>
      <c r="H20" s="75">
        <v>50</v>
      </c>
      <c r="I20" s="72">
        <v>3.9</v>
      </c>
      <c r="J20" s="76">
        <f t="shared" si="0"/>
        <v>195</v>
      </c>
      <c r="K20" s="68" t="s">
        <v>802</v>
      </c>
      <c r="L20" s="69">
        <v>43323</v>
      </c>
      <c r="M20" s="69">
        <v>43324</v>
      </c>
      <c r="N20" s="73">
        <v>20000</v>
      </c>
      <c r="O20" s="69">
        <v>43324</v>
      </c>
      <c r="P20" s="68">
        <v>1</v>
      </c>
    </row>
    <row r="21" spans="1:16" ht="25.5" x14ac:dyDescent="0.25">
      <c r="A21" s="68" t="s">
        <v>783</v>
      </c>
      <c r="B21" s="68" t="s">
        <v>58</v>
      </c>
      <c r="C21" s="68" t="s">
        <v>738</v>
      </c>
      <c r="D21" s="68" t="s">
        <v>784</v>
      </c>
      <c r="E21" s="68" t="s">
        <v>732</v>
      </c>
      <c r="F21" s="69">
        <v>43346</v>
      </c>
      <c r="G21" s="68" t="s">
        <v>740</v>
      </c>
      <c r="H21" s="75">
        <v>10</v>
      </c>
      <c r="I21" s="72">
        <v>3.9</v>
      </c>
      <c r="J21" s="76">
        <f t="shared" si="0"/>
        <v>39</v>
      </c>
      <c r="K21" s="68" t="s">
        <v>803</v>
      </c>
      <c r="L21" s="69">
        <v>43362</v>
      </c>
      <c r="M21" s="69">
        <v>43367</v>
      </c>
      <c r="N21" s="68" t="s">
        <v>785</v>
      </c>
      <c r="O21" s="69">
        <v>43367</v>
      </c>
      <c r="P21" s="68">
        <v>5</v>
      </c>
    </row>
    <row r="22" spans="1:16" ht="25.5" x14ac:dyDescent="0.25">
      <c r="A22" s="68" t="s">
        <v>786</v>
      </c>
      <c r="B22" s="68" t="s">
        <v>58</v>
      </c>
      <c r="C22" s="68" t="s">
        <v>738</v>
      </c>
      <c r="D22" s="68" t="s">
        <v>784</v>
      </c>
      <c r="E22" s="68" t="s">
        <v>732</v>
      </c>
      <c r="F22" s="69">
        <v>43426</v>
      </c>
      <c r="G22" s="68" t="s">
        <v>740</v>
      </c>
      <c r="H22" s="75">
        <v>10</v>
      </c>
      <c r="I22" s="72">
        <v>3.9</v>
      </c>
      <c r="J22" s="76">
        <f t="shared" si="0"/>
        <v>39</v>
      </c>
      <c r="K22" s="68" t="s">
        <v>804</v>
      </c>
      <c r="L22" s="69">
        <v>43432</v>
      </c>
      <c r="M22" s="69">
        <v>43438</v>
      </c>
      <c r="N22" s="73">
        <v>1000</v>
      </c>
      <c r="O22" s="69">
        <v>43438</v>
      </c>
      <c r="P22" s="68">
        <v>6</v>
      </c>
    </row>
    <row r="23" spans="1:16" x14ac:dyDescent="0.25">
      <c r="A23" s="67" t="s">
        <v>729</v>
      </c>
      <c r="B23" s="79">
        <v>21</v>
      </c>
      <c r="C23" s="74"/>
      <c r="D23" s="74"/>
      <c r="E23" s="74"/>
      <c r="F23" s="74"/>
      <c r="G23" s="74"/>
      <c r="H23" s="74"/>
      <c r="I23" s="74"/>
      <c r="J23" s="77">
        <f>SUM(J2:J22)</f>
        <v>18116.085000000003</v>
      </c>
      <c r="K23" s="74"/>
      <c r="L23" s="74"/>
      <c r="M23" s="74"/>
      <c r="N23" s="74"/>
      <c r="O23" s="74"/>
      <c r="P23" s="78">
        <f>AVERAGE(P2:P22)</f>
        <v>6.0476190476190474</v>
      </c>
    </row>
    <row r="24" spans="1:16" ht="76.5" x14ac:dyDescent="0.25">
      <c r="A24" s="6" t="s">
        <v>2300</v>
      </c>
    </row>
  </sheetData>
  <autoFilter ref="A1:P24" xr:uid="{E675FC63-3D2E-4446-A37F-7E41C393B075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1"/>
  <sheetViews>
    <sheetView topLeftCell="A208" workbookViewId="0">
      <selection activeCell="I223" sqref="I223"/>
    </sheetView>
  </sheetViews>
  <sheetFormatPr defaultRowHeight="12" x14ac:dyDescent="0.25"/>
  <cols>
    <col min="1" max="1" width="21.85546875" style="48" bestFit="1" customWidth="1"/>
    <col min="2" max="2" width="12.7109375" style="48" bestFit="1" customWidth="1"/>
    <col min="3" max="3" width="36.5703125" style="48" bestFit="1" customWidth="1"/>
    <col min="4" max="4" width="14.7109375" style="48" customWidth="1"/>
    <col min="5" max="5" width="10.85546875" style="48" bestFit="1" customWidth="1"/>
    <col min="6" max="6" width="7.5703125" style="48" bestFit="1" customWidth="1"/>
    <col min="7" max="7" width="14.140625" style="82" customWidth="1"/>
    <col min="8" max="8" width="10.28515625" style="84" customWidth="1"/>
    <col min="9" max="9" width="14.42578125" style="87" bestFit="1" customWidth="1"/>
    <col min="10" max="10" width="38.85546875" style="48" customWidth="1"/>
    <col min="11" max="11" width="15.140625" style="48" customWidth="1"/>
    <col min="12" max="12" width="15.7109375" style="48" customWidth="1"/>
    <col min="13" max="13" width="11.7109375" style="87" bestFit="1" customWidth="1"/>
    <col min="14" max="16384" width="9.140625" style="48"/>
  </cols>
  <sheetData>
    <row r="1" spans="1:13" ht="30" x14ac:dyDescent="0.25">
      <c r="A1" s="14" t="s">
        <v>704</v>
      </c>
      <c r="B1" s="14" t="s">
        <v>0</v>
      </c>
      <c r="C1" s="14" t="s">
        <v>705</v>
      </c>
      <c r="D1" s="14" t="s">
        <v>731</v>
      </c>
      <c r="E1" s="14" t="s">
        <v>706</v>
      </c>
      <c r="F1" s="14" t="s">
        <v>707</v>
      </c>
      <c r="G1" s="18" t="s">
        <v>708</v>
      </c>
      <c r="H1" s="168" t="s">
        <v>1</v>
      </c>
      <c r="I1" s="169" t="s">
        <v>709</v>
      </c>
      <c r="J1" s="14" t="s">
        <v>710</v>
      </c>
      <c r="K1" s="14" t="s">
        <v>807</v>
      </c>
      <c r="L1" s="14" t="s">
        <v>808</v>
      </c>
      <c r="M1" s="169" t="s">
        <v>809</v>
      </c>
    </row>
    <row r="2" spans="1:13" ht="15" x14ac:dyDescent="0.25">
      <c r="A2" s="2" t="s">
        <v>269</v>
      </c>
      <c r="B2" s="2" t="s">
        <v>58</v>
      </c>
      <c r="C2" s="2" t="s">
        <v>810</v>
      </c>
      <c r="D2" s="2" t="s">
        <v>811</v>
      </c>
      <c r="E2" s="3">
        <v>43340</v>
      </c>
      <c r="F2" s="2" t="s">
        <v>812</v>
      </c>
      <c r="G2" s="4">
        <v>880</v>
      </c>
      <c r="H2" s="83">
        <v>4.1360000000000001</v>
      </c>
      <c r="I2" s="85">
        <v>3639.68</v>
      </c>
      <c r="J2" s="2" t="s">
        <v>1281</v>
      </c>
      <c r="K2" s="2" t="s">
        <v>813</v>
      </c>
      <c r="L2" s="2" t="s">
        <v>814</v>
      </c>
      <c r="M2" s="85">
        <v>0</v>
      </c>
    </row>
    <row r="3" spans="1:13" ht="30" x14ac:dyDescent="0.25">
      <c r="A3" s="2" t="s">
        <v>47</v>
      </c>
      <c r="B3" s="2" t="s">
        <v>33</v>
      </c>
      <c r="C3" s="2" t="s">
        <v>815</v>
      </c>
      <c r="D3" s="2" t="s">
        <v>811</v>
      </c>
      <c r="E3" s="3">
        <v>43151</v>
      </c>
      <c r="F3" s="2" t="s">
        <v>812</v>
      </c>
      <c r="G3" s="4">
        <v>425</v>
      </c>
      <c r="H3" s="83">
        <v>4.03</v>
      </c>
      <c r="I3" s="85">
        <v>1712.75</v>
      </c>
      <c r="J3" s="2" t="s">
        <v>816</v>
      </c>
      <c r="K3" s="2" t="s">
        <v>817</v>
      </c>
      <c r="L3" s="2" t="s">
        <v>818</v>
      </c>
      <c r="M3" s="85">
        <v>0</v>
      </c>
    </row>
    <row r="4" spans="1:13" ht="30" x14ac:dyDescent="0.25">
      <c r="A4" s="2" t="s">
        <v>32</v>
      </c>
      <c r="B4" s="2" t="s">
        <v>33</v>
      </c>
      <c r="C4" s="2" t="s">
        <v>819</v>
      </c>
      <c r="D4" s="2" t="s">
        <v>811</v>
      </c>
      <c r="E4" s="3">
        <v>43174</v>
      </c>
      <c r="F4" s="2" t="s">
        <v>812</v>
      </c>
      <c r="G4" s="4">
        <v>820</v>
      </c>
      <c r="H4" s="83">
        <v>3.3010000000000002</v>
      </c>
      <c r="I4" s="85">
        <v>2706.82</v>
      </c>
      <c r="J4" s="2" t="s">
        <v>820</v>
      </c>
      <c r="K4" s="2" t="s">
        <v>821</v>
      </c>
      <c r="L4" s="2" t="s">
        <v>822</v>
      </c>
      <c r="M4" s="85">
        <v>477.67</v>
      </c>
    </row>
    <row r="5" spans="1:13" ht="45" x14ac:dyDescent="0.25">
      <c r="A5" s="2" t="s">
        <v>116</v>
      </c>
      <c r="B5" s="2" t="s">
        <v>33</v>
      </c>
      <c r="C5" s="2" t="s">
        <v>815</v>
      </c>
      <c r="D5" s="2" t="s">
        <v>811</v>
      </c>
      <c r="E5" s="3">
        <v>43228</v>
      </c>
      <c r="F5" s="2" t="s">
        <v>812</v>
      </c>
      <c r="G5" s="4">
        <v>584.80999999999995</v>
      </c>
      <c r="H5" s="83">
        <v>4.2655000000000003</v>
      </c>
      <c r="I5" s="85">
        <v>2494.5100000000002</v>
      </c>
      <c r="J5" s="2" t="s">
        <v>1282</v>
      </c>
      <c r="K5" s="2" t="s">
        <v>823</v>
      </c>
      <c r="L5" s="2" t="s">
        <v>824</v>
      </c>
      <c r="M5" s="85">
        <v>0</v>
      </c>
    </row>
    <row r="6" spans="1:13" ht="30" x14ac:dyDescent="0.25">
      <c r="A6" s="2" t="s">
        <v>43</v>
      </c>
      <c r="B6" s="2" t="s">
        <v>33</v>
      </c>
      <c r="C6" s="2" t="s">
        <v>825</v>
      </c>
      <c r="D6" s="2" t="s">
        <v>811</v>
      </c>
      <c r="E6" s="3">
        <v>43280</v>
      </c>
      <c r="F6" s="2" t="s">
        <v>812</v>
      </c>
      <c r="G6" s="4">
        <v>460</v>
      </c>
      <c r="H6" s="83">
        <v>3.8570000000000002</v>
      </c>
      <c r="I6" s="85">
        <v>1774.22</v>
      </c>
      <c r="J6" s="2" t="s">
        <v>826</v>
      </c>
      <c r="K6" s="216" t="s">
        <v>2395</v>
      </c>
      <c r="L6" s="216" t="s">
        <v>2395</v>
      </c>
      <c r="M6" s="85">
        <v>313.10000000000002</v>
      </c>
    </row>
    <row r="7" spans="1:13" ht="15" x14ac:dyDescent="0.25">
      <c r="A7" s="2" t="s">
        <v>109</v>
      </c>
      <c r="B7" s="2" t="s">
        <v>33</v>
      </c>
      <c r="C7" s="2" t="s">
        <v>827</v>
      </c>
      <c r="D7" s="2" t="s">
        <v>811</v>
      </c>
      <c r="E7" s="3">
        <v>43451</v>
      </c>
      <c r="F7" s="2" t="s">
        <v>812</v>
      </c>
      <c r="G7" s="4">
        <v>774.98</v>
      </c>
      <c r="H7" s="83">
        <v>3.4462999999999999</v>
      </c>
      <c r="I7" s="85">
        <v>2670.81</v>
      </c>
      <c r="J7" s="2" t="s">
        <v>828</v>
      </c>
      <c r="K7" s="216" t="s">
        <v>2384</v>
      </c>
      <c r="L7" s="216" t="s">
        <v>2385</v>
      </c>
      <c r="M7" s="85">
        <v>0</v>
      </c>
    </row>
    <row r="8" spans="1:13" ht="30" x14ac:dyDescent="0.25">
      <c r="A8" s="2" t="s">
        <v>38</v>
      </c>
      <c r="B8" s="2" t="s">
        <v>1268</v>
      </c>
      <c r="C8" s="2" t="s">
        <v>829</v>
      </c>
      <c r="D8" s="2" t="s">
        <v>811</v>
      </c>
      <c r="E8" s="3">
        <v>43285</v>
      </c>
      <c r="F8" s="2" t="s">
        <v>812</v>
      </c>
      <c r="G8" s="4">
        <v>2850</v>
      </c>
      <c r="H8" s="83">
        <v>4.57</v>
      </c>
      <c r="I8" s="85">
        <v>13024.5</v>
      </c>
      <c r="J8" s="2" t="s">
        <v>830</v>
      </c>
      <c r="K8" s="216" t="s">
        <v>2386</v>
      </c>
      <c r="L8" s="216" t="s">
        <v>2387</v>
      </c>
      <c r="M8" s="85">
        <v>2296.44</v>
      </c>
    </row>
    <row r="9" spans="1:13" ht="15" x14ac:dyDescent="0.25">
      <c r="A9" s="2" t="s">
        <v>94</v>
      </c>
      <c r="B9" s="2" t="s">
        <v>1268</v>
      </c>
      <c r="C9" s="2" t="s">
        <v>831</v>
      </c>
      <c r="D9" s="2" t="s">
        <v>811</v>
      </c>
      <c r="E9" s="3">
        <v>43397</v>
      </c>
      <c r="F9" s="2" t="s">
        <v>812</v>
      </c>
      <c r="G9" s="4">
        <v>7500</v>
      </c>
      <c r="H9" s="83">
        <v>4.2135999999999996</v>
      </c>
      <c r="I9" s="85">
        <v>31602</v>
      </c>
      <c r="J9" s="2" t="s">
        <v>1283</v>
      </c>
      <c r="K9" s="2" t="s">
        <v>832</v>
      </c>
      <c r="L9" s="2" t="s">
        <v>833</v>
      </c>
      <c r="M9" s="85">
        <v>0</v>
      </c>
    </row>
    <row r="10" spans="1:13" ht="30" x14ac:dyDescent="0.25">
      <c r="A10" s="2" t="s">
        <v>606</v>
      </c>
      <c r="B10" s="2" t="s">
        <v>1269</v>
      </c>
      <c r="C10" s="2" t="s">
        <v>834</v>
      </c>
      <c r="D10" s="2" t="s">
        <v>811</v>
      </c>
      <c r="E10" s="3">
        <v>43448</v>
      </c>
      <c r="F10" s="2" t="s">
        <v>812</v>
      </c>
      <c r="G10" s="4">
        <v>328</v>
      </c>
      <c r="H10" s="83">
        <v>3.9039999999999999</v>
      </c>
      <c r="I10" s="85">
        <v>1280.51</v>
      </c>
      <c r="J10" s="2" t="s">
        <v>835</v>
      </c>
      <c r="K10" s="2" t="s">
        <v>836</v>
      </c>
      <c r="L10" s="2" t="s">
        <v>837</v>
      </c>
      <c r="M10" s="85">
        <v>0</v>
      </c>
    </row>
    <row r="11" spans="1:13" ht="45" x14ac:dyDescent="0.25">
      <c r="A11" s="2" t="s">
        <v>83</v>
      </c>
      <c r="B11" s="2" t="s">
        <v>84</v>
      </c>
      <c r="C11" s="2" t="s">
        <v>838</v>
      </c>
      <c r="D11" s="2" t="s">
        <v>811</v>
      </c>
      <c r="E11" s="3">
        <v>43158</v>
      </c>
      <c r="F11" s="2" t="s">
        <v>812</v>
      </c>
      <c r="G11" s="4">
        <v>7260</v>
      </c>
      <c r="H11" s="83">
        <v>3.242</v>
      </c>
      <c r="I11" s="85">
        <v>23536.92</v>
      </c>
      <c r="J11" s="2" t="s">
        <v>1284</v>
      </c>
      <c r="K11" s="2" t="s">
        <v>839</v>
      </c>
      <c r="L11" s="2" t="s">
        <v>840</v>
      </c>
      <c r="M11" s="85">
        <v>4153.57</v>
      </c>
    </row>
    <row r="12" spans="1:13" ht="15" x14ac:dyDescent="0.25">
      <c r="A12" s="2" t="s">
        <v>111</v>
      </c>
      <c r="B12" s="2" t="s">
        <v>112</v>
      </c>
      <c r="C12" s="2" t="s">
        <v>841</v>
      </c>
      <c r="D12" s="2" t="s">
        <v>811</v>
      </c>
      <c r="E12" s="3">
        <v>43165</v>
      </c>
      <c r="F12" s="2" t="s">
        <v>812</v>
      </c>
      <c r="G12" s="4">
        <v>674.25</v>
      </c>
      <c r="H12" s="83">
        <v>3.23</v>
      </c>
      <c r="I12" s="85">
        <v>2177.83</v>
      </c>
      <c r="J12" s="2" t="s">
        <v>1285</v>
      </c>
      <c r="K12" s="2" t="s">
        <v>842</v>
      </c>
      <c r="L12" s="2" t="s">
        <v>843</v>
      </c>
      <c r="M12" s="85">
        <v>0</v>
      </c>
    </row>
    <row r="13" spans="1:13" ht="15" x14ac:dyDescent="0.25">
      <c r="A13" s="2" t="s">
        <v>184</v>
      </c>
      <c r="B13" s="2" t="s">
        <v>185</v>
      </c>
      <c r="C13" s="2" t="s">
        <v>810</v>
      </c>
      <c r="D13" s="2" t="s">
        <v>811</v>
      </c>
      <c r="E13" s="3">
        <v>43321</v>
      </c>
      <c r="F13" s="2" t="s">
        <v>812</v>
      </c>
      <c r="G13" s="4">
        <v>1920</v>
      </c>
      <c r="H13" s="83">
        <v>3.7997999999999998</v>
      </c>
      <c r="I13" s="85">
        <v>7295.62</v>
      </c>
      <c r="J13" s="2" t="s">
        <v>1281</v>
      </c>
      <c r="K13" s="2" t="s">
        <v>844</v>
      </c>
      <c r="L13" s="2" t="s">
        <v>845</v>
      </c>
      <c r="M13" s="85">
        <v>0</v>
      </c>
    </row>
    <row r="14" spans="1:13" ht="15" x14ac:dyDescent="0.25">
      <c r="A14" s="2" t="s">
        <v>588</v>
      </c>
      <c r="B14" s="2" t="s">
        <v>185</v>
      </c>
      <c r="C14" s="2" t="s">
        <v>846</v>
      </c>
      <c r="D14" s="2" t="s">
        <v>811</v>
      </c>
      <c r="E14" s="3">
        <v>43404</v>
      </c>
      <c r="F14" s="2" t="s">
        <v>812</v>
      </c>
      <c r="G14" s="4">
        <v>570</v>
      </c>
      <c r="H14" s="83">
        <v>3.75</v>
      </c>
      <c r="I14" s="85">
        <v>2137.5</v>
      </c>
      <c r="J14" s="2" t="s">
        <v>1286</v>
      </c>
      <c r="K14" s="216" t="s">
        <v>2388</v>
      </c>
      <c r="L14" s="216" t="s">
        <v>2389</v>
      </c>
      <c r="M14" s="85">
        <v>377.21</v>
      </c>
    </row>
    <row r="15" spans="1:13" ht="30" x14ac:dyDescent="0.25">
      <c r="A15" s="2" t="s">
        <v>590</v>
      </c>
      <c r="B15" s="2" t="s">
        <v>185</v>
      </c>
      <c r="C15" s="2" t="s">
        <v>847</v>
      </c>
      <c r="D15" s="2" t="s">
        <v>811</v>
      </c>
      <c r="E15" s="3">
        <v>43418</v>
      </c>
      <c r="F15" s="2" t="s">
        <v>812</v>
      </c>
      <c r="G15" s="4">
        <v>1500</v>
      </c>
      <c r="H15" s="83">
        <v>4.3158000000000003</v>
      </c>
      <c r="I15" s="85">
        <v>6473.7</v>
      </c>
      <c r="J15" s="2" t="s">
        <v>1286</v>
      </c>
      <c r="K15" s="216" t="s">
        <v>2390</v>
      </c>
      <c r="L15" s="216" t="s">
        <v>2391</v>
      </c>
      <c r="M15" s="85">
        <v>1142.42</v>
      </c>
    </row>
    <row r="16" spans="1:13" ht="15" x14ac:dyDescent="0.25">
      <c r="A16" s="2" t="s">
        <v>276</v>
      </c>
      <c r="B16" s="2" t="s">
        <v>787</v>
      </c>
      <c r="C16" s="2" t="s">
        <v>848</v>
      </c>
      <c r="D16" s="2" t="s">
        <v>811</v>
      </c>
      <c r="E16" s="3">
        <v>43166</v>
      </c>
      <c r="F16" s="2" t="s">
        <v>812</v>
      </c>
      <c r="G16" s="4">
        <v>1420</v>
      </c>
      <c r="H16" s="83">
        <v>4.5016999999999996</v>
      </c>
      <c r="I16" s="85">
        <v>6392.41</v>
      </c>
      <c r="J16" s="2" t="s">
        <v>1281</v>
      </c>
      <c r="K16" s="2" t="s">
        <v>849</v>
      </c>
      <c r="L16" s="2" t="s">
        <v>850</v>
      </c>
      <c r="M16" s="85">
        <v>0</v>
      </c>
    </row>
    <row r="17" spans="1:13" ht="15" x14ac:dyDescent="0.25">
      <c r="A17" s="2" t="s">
        <v>280</v>
      </c>
      <c r="B17" s="2" t="s">
        <v>787</v>
      </c>
      <c r="C17" s="2" t="s">
        <v>851</v>
      </c>
      <c r="D17" s="2" t="s">
        <v>811</v>
      </c>
      <c r="E17" s="3">
        <v>43208</v>
      </c>
      <c r="F17" s="2" t="s">
        <v>812</v>
      </c>
      <c r="G17" s="4">
        <v>2245</v>
      </c>
      <c r="H17" s="83">
        <v>3.39</v>
      </c>
      <c r="I17" s="85">
        <v>7610.55</v>
      </c>
      <c r="J17" s="2" t="s">
        <v>1281</v>
      </c>
      <c r="K17" s="2" t="s">
        <v>852</v>
      </c>
      <c r="L17" s="2" t="s">
        <v>853</v>
      </c>
      <c r="M17" s="85">
        <v>0</v>
      </c>
    </row>
    <row r="18" spans="1:13" ht="15" x14ac:dyDescent="0.25">
      <c r="A18" s="2" t="s">
        <v>90</v>
      </c>
      <c r="B18" s="2" t="s">
        <v>787</v>
      </c>
      <c r="C18" s="2" t="s">
        <v>854</v>
      </c>
      <c r="D18" s="2" t="s">
        <v>811</v>
      </c>
      <c r="E18" s="3">
        <v>43402</v>
      </c>
      <c r="F18" s="2" t="s">
        <v>812</v>
      </c>
      <c r="G18" s="4">
        <v>197</v>
      </c>
      <c r="H18" s="83">
        <v>3.7</v>
      </c>
      <c r="I18" s="85">
        <v>728.9</v>
      </c>
      <c r="J18" s="2" t="s">
        <v>855</v>
      </c>
      <c r="K18" s="216" t="s">
        <v>2395</v>
      </c>
      <c r="L18" s="216" t="s">
        <v>2395</v>
      </c>
      <c r="M18" s="85">
        <v>0</v>
      </c>
    </row>
    <row r="19" spans="1:13" ht="15" x14ac:dyDescent="0.25">
      <c r="A19" s="2" t="s">
        <v>273</v>
      </c>
      <c r="B19" s="2" t="s">
        <v>787</v>
      </c>
      <c r="C19" s="2" t="s">
        <v>856</v>
      </c>
      <c r="D19" s="2" t="s">
        <v>811</v>
      </c>
      <c r="E19" s="3">
        <v>43349</v>
      </c>
      <c r="F19" s="2" t="s">
        <v>812</v>
      </c>
      <c r="G19" s="4">
        <v>150</v>
      </c>
      <c r="H19" s="83">
        <v>4.1420000000000003</v>
      </c>
      <c r="I19" s="85">
        <v>621.29999999999995</v>
      </c>
      <c r="J19" s="2" t="s">
        <v>1281</v>
      </c>
      <c r="K19" s="2" t="s">
        <v>857</v>
      </c>
      <c r="L19" s="2" t="s">
        <v>858</v>
      </c>
      <c r="M19" s="85">
        <v>0</v>
      </c>
    </row>
    <row r="20" spans="1:13" ht="15" x14ac:dyDescent="0.25">
      <c r="A20" s="2" t="s">
        <v>539</v>
      </c>
      <c r="B20" s="2" t="s">
        <v>787</v>
      </c>
      <c r="C20" s="2" t="s">
        <v>859</v>
      </c>
      <c r="D20" s="2" t="s">
        <v>811</v>
      </c>
      <c r="E20" s="3">
        <v>43375</v>
      </c>
      <c r="F20" s="2" t="s">
        <v>812</v>
      </c>
      <c r="G20" s="4">
        <v>900</v>
      </c>
      <c r="H20" s="83">
        <v>3.9594999999999998</v>
      </c>
      <c r="I20" s="85">
        <v>3563.55</v>
      </c>
      <c r="J20" s="2" t="s">
        <v>1287</v>
      </c>
      <c r="K20" s="2" t="s">
        <v>860</v>
      </c>
      <c r="L20" s="2" t="s">
        <v>861</v>
      </c>
      <c r="M20" s="85">
        <v>0</v>
      </c>
    </row>
    <row r="21" spans="1:13" ht="15" x14ac:dyDescent="0.25">
      <c r="A21" s="2" t="s">
        <v>241</v>
      </c>
      <c r="B21" s="2" t="s">
        <v>787</v>
      </c>
      <c r="C21" s="2" t="s">
        <v>862</v>
      </c>
      <c r="D21" s="2" t="s">
        <v>811</v>
      </c>
      <c r="E21" s="3">
        <v>43399</v>
      </c>
      <c r="F21" s="2" t="s">
        <v>812</v>
      </c>
      <c r="G21" s="4">
        <v>1495</v>
      </c>
      <c r="H21" s="83">
        <v>3.6909999999999998</v>
      </c>
      <c r="I21" s="85">
        <v>5518.05</v>
      </c>
      <c r="J21" s="2" t="s">
        <v>1281</v>
      </c>
      <c r="K21" s="2" t="s">
        <v>1273</v>
      </c>
      <c r="L21" s="20" t="s">
        <v>1277</v>
      </c>
      <c r="M21" s="85">
        <v>0</v>
      </c>
    </row>
    <row r="22" spans="1:13" ht="15" x14ac:dyDescent="0.25">
      <c r="A22" s="2" t="s">
        <v>244</v>
      </c>
      <c r="B22" s="2" t="s">
        <v>787</v>
      </c>
      <c r="C22" s="2" t="s">
        <v>863</v>
      </c>
      <c r="D22" s="2" t="s">
        <v>811</v>
      </c>
      <c r="E22" s="3">
        <v>43418</v>
      </c>
      <c r="F22" s="2" t="s">
        <v>812</v>
      </c>
      <c r="G22" s="4">
        <v>1360</v>
      </c>
      <c r="H22" s="83">
        <v>3.8235999999999999</v>
      </c>
      <c r="I22" s="85">
        <v>5200.1000000000004</v>
      </c>
      <c r="J22" s="2" t="s">
        <v>1281</v>
      </c>
      <c r="K22" s="2" t="s">
        <v>864</v>
      </c>
      <c r="L22" s="2" t="s">
        <v>865</v>
      </c>
      <c r="M22" s="85">
        <v>0</v>
      </c>
    </row>
    <row r="23" spans="1:13" ht="15" x14ac:dyDescent="0.25">
      <c r="A23" s="2" t="s">
        <v>248</v>
      </c>
      <c r="B23" s="2" t="s">
        <v>787</v>
      </c>
      <c r="C23" s="2" t="s">
        <v>866</v>
      </c>
      <c r="D23" s="2" t="s">
        <v>811</v>
      </c>
      <c r="E23" s="3">
        <v>43420</v>
      </c>
      <c r="F23" s="2" t="s">
        <v>812</v>
      </c>
      <c r="G23" s="4">
        <v>1365</v>
      </c>
      <c r="H23" s="83">
        <v>3.78</v>
      </c>
      <c r="I23" s="85">
        <v>5159.7</v>
      </c>
      <c r="J23" s="2" t="s">
        <v>1281</v>
      </c>
      <c r="K23" s="2" t="s">
        <v>867</v>
      </c>
      <c r="L23" s="2" t="s">
        <v>868</v>
      </c>
      <c r="M23" s="85">
        <v>0</v>
      </c>
    </row>
    <row r="24" spans="1:13" ht="15" x14ac:dyDescent="0.25">
      <c r="A24" s="2" t="s">
        <v>609</v>
      </c>
      <c r="B24" s="2" t="s">
        <v>604</v>
      </c>
      <c r="C24" s="2" t="s">
        <v>869</v>
      </c>
      <c r="D24" s="2" t="s">
        <v>811</v>
      </c>
      <c r="E24" s="3">
        <v>43376</v>
      </c>
      <c r="F24" s="2" t="s">
        <v>812</v>
      </c>
      <c r="G24" s="4">
        <v>3594</v>
      </c>
      <c r="H24" s="83">
        <v>3.85</v>
      </c>
      <c r="I24" s="85">
        <v>13836.9</v>
      </c>
      <c r="J24" s="2" t="s">
        <v>870</v>
      </c>
      <c r="K24" s="2" t="s">
        <v>871</v>
      </c>
      <c r="L24" s="2" t="s">
        <v>872</v>
      </c>
      <c r="M24" s="85">
        <v>0</v>
      </c>
    </row>
    <row r="25" spans="1:13" ht="15" x14ac:dyDescent="0.25">
      <c r="A25" s="2" t="s">
        <v>603</v>
      </c>
      <c r="B25" s="2" t="s">
        <v>604</v>
      </c>
      <c r="C25" s="2" t="s">
        <v>873</v>
      </c>
      <c r="D25" s="2" t="s">
        <v>811</v>
      </c>
      <c r="E25" s="3">
        <v>43448</v>
      </c>
      <c r="F25" s="2" t="s">
        <v>812</v>
      </c>
      <c r="G25" s="4">
        <v>1925</v>
      </c>
      <c r="H25" s="83">
        <v>3.9043999999999999</v>
      </c>
      <c r="I25" s="85">
        <v>7515.97</v>
      </c>
      <c r="J25" s="2" t="s">
        <v>835</v>
      </c>
      <c r="K25" s="2" t="s">
        <v>874</v>
      </c>
      <c r="L25" s="2" t="s">
        <v>875</v>
      </c>
      <c r="M25" s="85">
        <v>0</v>
      </c>
    </row>
    <row r="26" spans="1:13" ht="30" x14ac:dyDescent="0.25">
      <c r="A26" s="2" t="s">
        <v>51</v>
      </c>
      <c r="B26" s="2" t="s">
        <v>52</v>
      </c>
      <c r="C26" s="2" t="s">
        <v>876</v>
      </c>
      <c r="D26" s="2" t="s">
        <v>811</v>
      </c>
      <c r="E26" s="3">
        <v>43446</v>
      </c>
      <c r="F26" s="2" t="s">
        <v>812</v>
      </c>
      <c r="G26" s="4">
        <v>10649</v>
      </c>
      <c r="H26" s="83">
        <v>3.8721000000000001</v>
      </c>
      <c r="I26" s="85">
        <v>41233.99</v>
      </c>
      <c r="J26" s="2" t="s">
        <v>877</v>
      </c>
      <c r="K26" s="2" t="s">
        <v>878</v>
      </c>
      <c r="L26" s="2" t="s">
        <v>879</v>
      </c>
      <c r="M26" s="85">
        <v>0</v>
      </c>
    </row>
    <row r="27" spans="1:13" ht="30" x14ac:dyDescent="0.25">
      <c r="A27" s="2" t="s">
        <v>67</v>
      </c>
      <c r="B27" s="2" t="s">
        <v>52</v>
      </c>
      <c r="C27" s="2" t="s">
        <v>880</v>
      </c>
      <c r="D27" s="2" t="s">
        <v>811</v>
      </c>
      <c r="E27" s="3">
        <v>43451</v>
      </c>
      <c r="F27" s="2" t="s">
        <v>812</v>
      </c>
      <c r="G27" s="4">
        <v>49102</v>
      </c>
      <c r="H27" s="83">
        <v>3.9140000000000001</v>
      </c>
      <c r="I27" s="85">
        <v>192185.23</v>
      </c>
      <c r="J27" s="2" t="s">
        <v>1288</v>
      </c>
      <c r="K27" s="2" t="s">
        <v>881</v>
      </c>
      <c r="L27" s="2" t="s">
        <v>882</v>
      </c>
      <c r="M27" s="85">
        <v>0</v>
      </c>
    </row>
    <row r="28" spans="1:13" ht="15" x14ac:dyDescent="0.25">
      <c r="A28" s="2" t="s">
        <v>62</v>
      </c>
      <c r="B28" s="2" t="s">
        <v>52</v>
      </c>
      <c r="C28" s="2" t="s">
        <v>880</v>
      </c>
      <c r="D28" s="2" t="s">
        <v>811</v>
      </c>
      <c r="E28" s="3">
        <v>43369</v>
      </c>
      <c r="F28" s="2" t="s">
        <v>812</v>
      </c>
      <c r="G28" s="119">
        <v>4742</v>
      </c>
      <c r="H28" s="120">
        <v>4.0529999999999999</v>
      </c>
      <c r="I28" s="121">
        <f>G28*H28</f>
        <v>19219.326000000001</v>
      </c>
      <c r="J28" s="2" t="s">
        <v>1289</v>
      </c>
      <c r="K28" s="216" t="s">
        <v>2396</v>
      </c>
      <c r="L28" s="216" t="s">
        <v>2397</v>
      </c>
      <c r="M28" s="85">
        <v>0</v>
      </c>
    </row>
    <row r="29" spans="1:13" ht="30" x14ac:dyDescent="0.25">
      <c r="A29" s="2" t="s">
        <v>78</v>
      </c>
      <c r="B29" s="2" t="s">
        <v>52</v>
      </c>
      <c r="C29" s="2" t="s">
        <v>883</v>
      </c>
      <c r="D29" s="2" t="s">
        <v>811</v>
      </c>
      <c r="E29" s="3">
        <v>43356</v>
      </c>
      <c r="F29" s="2" t="s">
        <v>812</v>
      </c>
      <c r="G29" s="4">
        <v>7120.98</v>
      </c>
      <c r="H29" s="83">
        <v>4.1726999999999999</v>
      </c>
      <c r="I29" s="85">
        <v>29713.71</v>
      </c>
      <c r="J29" s="2" t="s">
        <v>884</v>
      </c>
      <c r="K29" s="2" t="s">
        <v>885</v>
      </c>
      <c r="L29" s="2" t="s">
        <v>886</v>
      </c>
      <c r="M29" s="85">
        <v>0</v>
      </c>
    </row>
    <row r="30" spans="1:13" ht="30" x14ac:dyDescent="0.25">
      <c r="A30" s="2" t="s">
        <v>101</v>
      </c>
      <c r="B30" s="2" t="s">
        <v>52</v>
      </c>
      <c r="C30" s="2" t="s">
        <v>887</v>
      </c>
      <c r="D30" s="2" t="s">
        <v>811</v>
      </c>
      <c r="E30" s="3">
        <v>43348</v>
      </c>
      <c r="F30" s="2" t="s">
        <v>812</v>
      </c>
      <c r="G30" s="4">
        <v>6680.46</v>
      </c>
      <c r="H30" s="83">
        <v>4.18</v>
      </c>
      <c r="I30" s="85">
        <v>27924.32</v>
      </c>
      <c r="J30" s="2" t="s">
        <v>1290</v>
      </c>
      <c r="K30" s="2" t="s">
        <v>888</v>
      </c>
      <c r="L30" s="2" t="s">
        <v>889</v>
      </c>
      <c r="M30" s="85">
        <v>4927.82</v>
      </c>
    </row>
    <row r="31" spans="1:13" ht="15" x14ac:dyDescent="0.25">
      <c r="A31" s="2" t="s">
        <v>252</v>
      </c>
      <c r="B31" s="2" t="s">
        <v>788</v>
      </c>
      <c r="C31" s="2" t="s">
        <v>890</v>
      </c>
      <c r="D31" s="2" t="s">
        <v>811</v>
      </c>
      <c r="E31" s="3">
        <v>43109</v>
      </c>
      <c r="F31" s="2" t="s">
        <v>812</v>
      </c>
      <c r="G31" s="4">
        <v>2490</v>
      </c>
      <c r="H31" s="83">
        <v>3.254</v>
      </c>
      <c r="I31" s="85">
        <v>8102.46</v>
      </c>
      <c r="J31" s="2" t="s">
        <v>1281</v>
      </c>
      <c r="K31" s="2" t="s">
        <v>891</v>
      </c>
      <c r="L31" s="2" t="s">
        <v>892</v>
      </c>
      <c r="M31" s="85">
        <v>0</v>
      </c>
    </row>
    <row r="32" spans="1:13" ht="15" x14ac:dyDescent="0.25">
      <c r="A32" s="2" t="s">
        <v>254</v>
      </c>
      <c r="B32" s="2" t="s">
        <v>788</v>
      </c>
      <c r="C32" s="2" t="s">
        <v>890</v>
      </c>
      <c r="D32" s="2" t="s">
        <v>811</v>
      </c>
      <c r="E32" s="3">
        <v>43117</v>
      </c>
      <c r="F32" s="2" t="s">
        <v>812</v>
      </c>
      <c r="G32" s="4">
        <v>2490</v>
      </c>
      <c r="H32" s="83">
        <v>3.2412000000000001</v>
      </c>
      <c r="I32" s="85">
        <v>8070.59</v>
      </c>
      <c r="J32" s="2" t="s">
        <v>1281</v>
      </c>
      <c r="K32" s="2" t="s">
        <v>893</v>
      </c>
      <c r="L32" s="2" t="s">
        <v>894</v>
      </c>
      <c r="M32" s="85">
        <v>0</v>
      </c>
    </row>
    <row r="33" spans="1:13" ht="15" x14ac:dyDescent="0.25">
      <c r="A33" s="2" t="s">
        <v>257</v>
      </c>
      <c r="B33" s="2" t="s">
        <v>788</v>
      </c>
      <c r="C33" s="2" t="s">
        <v>848</v>
      </c>
      <c r="D33" s="2" t="s">
        <v>811</v>
      </c>
      <c r="E33" s="3">
        <v>43462</v>
      </c>
      <c r="F33" s="2" t="s">
        <v>812</v>
      </c>
      <c r="G33" s="4">
        <v>875</v>
      </c>
      <c r="H33" s="83">
        <v>4.46</v>
      </c>
      <c r="I33" s="85">
        <v>3902.5</v>
      </c>
      <c r="J33" s="2" t="s">
        <v>1281</v>
      </c>
      <c r="K33" s="216" t="s">
        <v>2352</v>
      </c>
      <c r="L33" s="216" t="s">
        <v>2353</v>
      </c>
      <c r="M33" s="85">
        <v>0</v>
      </c>
    </row>
    <row r="34" spans="1:13" ht="15" x14ac:dyDescent="0.25">
      <c r="A34" s="2" t="s">
        <v>261</v>
      </c>
      <c r="B34" s="2" t="s">
        <v>788</v>
      </c>
      <c r="C34" s="2" t="s">
        <v>895</v>
      </c>
      <c r="D34" s="2" t="s">
        <v>811</v>
      </c>
      <c r="E34" s="3">
        <v>43109</v>
      </c>
      <c r="F34" s="2" t="s">
        <v>812</v>
      </c>
      <c r="G34" s="4">
        <v>1750</v>
      </c>
      <c r="H34" s="83">
        <v>3.254</v>
      </c>
      <c r="I34" s="85">
        <v>5694.5</v>
      </c>
      <c r="J34" s="2" t="s">
        <v>1281</v>
      </c>
      <c r="K34" s="2" t="s">
        <v>896</v>
      </c>
      <c r="L34" s="2" t="s">
        <v>897</v>
      </c>
      <c r="M34" s="85">
        <v>0</v>
      </c>
    </row>
    <row r="35" spans="1:13" ht="15" x14ac:dyDescent="0.25">
      <c r="A35" s="2" t="s">
        <v>263</v>
      </c>
      <c r="B35" s="2" t="s">
        <v>788</v>
      </c>
      <c r="C35" s="2" t="s">
        <v>862</v>
      </c>
      <c r="D35" s="2" t="s">
        <v>811</v>
      </c>
      <c r="E35" s="3">
        <v>43109</v>
      </c>
      <c r="F35" s="2" t="s">
        <v>812</v>
      </c>
      <c r="G35" s="4">
        <v>1495</v>
      </c>
      <c r="H35" s="83">
        <v>3.2450000000000001</v>
      </c>
      <c r="I35" s="85">
        <v>4851.28</v>
      </c>
      <c r="J35" s="2" t="s">
        <v>1281</v>
      </c>
      <c r="K35" s="2" t="s">
        <v>898</v>
      </c>
      <c r="L35" s="2" t="s">
        <v>899</v>
      </c>
      <c r="M35" s="85">
        <v>0</v>
      </c>
    </row>
    <row r="36" spans="1:13" ht="15" x14ac:dyDescent="0.25">
      <c r="A36" s="2" t="s">
        <v>265</v>
      </c>
      <c r="B36" s="2" t="s">
        <v>788</v>
      </c>
      <c r="C36" s="2" t="s">
        <v>900</v>
      </c>
      <c r="D36" s="2" t="s">
        <v>811</v>
      </c>
      <c r="E36" s="3">
        <v>43109</v>
      </c>
      <c r="F36" s="2" t="s">
        <v>812</v>
      </c>
      <c r="G36" s="4">
        <v>1675</v>
      </c>
      <c r="H36" s="83">
        <v>3.254</v>
      </c>
      <c r="I36" s="85">
        <v>5450.45</v>
      </c>
      <c r="J36" s="2" t="s">
        <v>1281</v>
      </c>
      <c r="K36" s="2" t="s">
        <v>901</v>
      </c>
      <c r="L36" s="2" t="s">
        <v>902</v>
      </c>
      <c r="M36" s="85">
        <v>0</v>
      </c>
    </row>
    <row r="37" spans="1:13" ht="15" x14ac:dyDescent="0.25">
      <c r="A37" s="2" t="s">
        <v>267</v>
      </c>
      <c r="B37" s="2" t="s">
        <v>788</v>
      </c>
      <c r="C37" s="2" t="s">
        <v>890</v>
      </c>
      <c r="D37" s="2" t="s">
        <v>811</v>
      </c>
      <c r="E37" s="3">
        <v>43117</v>
      </c>
      <c r="F37" s="2" t="s">
        <v>812</v>
      </c>
      <c r="G37" s="4">
        <v>969</v>
      </c>
      <c r="H37" s="83">
        <v>3.2412000000000001</v>
      </c>
      <c r="I37" s="85">
        <v>3140.72</v>
      </c>
      <c r="J37" s="2" t="s">
        <v>1281</v>
      </c>
      <c r="K37" s="2" t="s">
        <v>903</v>
      </c>
      <c r="L37" s="2" t="s">
        <v>904</v>
      </c>
      <c r="M37" s="85">
        <v>0</v>
      </c>
    </row>
    <row r="38" spans="1:13" ht="15" x14ac:dyDescent="0.25">
      <c r="A38" s="2" t="s">
        <v>128</v>
      </c>
      <c r="B38" s="2" t="s">
        <v>788</v>
      </c>
      <c r="C38" s="2" t="s">
        <v>905</v>
      </c>
      <c r="D38" s="2" t="s">
        <v>811</v>
      </c>
      <c r="E38" s="3">
        <v>43129</v>
      </c>
      <c r="F38" s="2" t="s">
        <v>812</v>
      </c>
      <c r="G38" s="4">
        <v>1000</v>
      </c>
      <c r="H38" s="83">
        <v>4.47</v>
      </c>
      <c r="I38" s="85">
        <v>4470</v>
      </c>
      <c r="J38" s="2" t="s">
        <v>906</v>
      </c>
      <c r="K38" s="2" t="s">
        <v>907</v>
      </c>
      <c r="L38" s="2" t="s">
        <v>908</v>
      </c>
      <c r="M38" s="85">
        <v>0</v>
      </c>
    </row>
    <row r="39" spans="1:13" ht="15" x14ac:dyDescent="0.25">
      <c r="A39" s="2" t="s">
        <v>219</v>
      </c>
      <c r="B39" s="2" t="s">
        <v>788</v>
      </c>
      <c r="C39" s="2" t="s">
        <v>890</v>
      </c>
      <c r="D39" s="2" t="s">
        <v>811</v>
      </c>
      <c r="E39" s="3">
        <v>43196</v>
      </c>
      <c r="F39" s="2" t="s">
        <v>812</v>
      </c>
      <c r="G39" s="4">
        <v>2490</v>
      </c>
      <c r="H39" s="83">
        <v>3.3698000000000001</v>
      </c>
      <c r="I39" s="85">
        <v>8390.7999999999993</v>
      </c>
      <c r="J39" s="2" t="s">
        <v>1281</v>
      </c>
      <c r="K39" s="2" t="s">
        <v>909</v>
      </c>
      <c r="L39" s="2" t="s">
        <v>910</v>
      </c>
      <c r="M39" s="85">
        <v>0</v>
      </c>
    </row>
    <row r="40" spans="1:13" ht="15" x14ac:dyDescent="0.25">
      <c r="A40" s="2" t="s">
        <v>221</v>
      </c>
      <c r="B40" s="2" t="s">
        <v>788</v>
      </c>
      <c r="C40" s="2" t="s">
        <v>862</v>
      </c>
      <c r="D40" s="2" t="s">
        <v>811</v>
      </c>
      <c r="E40" s="3">
        <v>43196</v>
      </c>
      <c r="F40" s="2" t="s">
        <v>812</v>
      </c>
      <c r="G40" s="4">
        <v>2250</v>
      </c>
      <c r="H40" s="83">
        <v>3.3698000000000001</v>
      </c>
      <c r="I40" s="85">
        <v>7582.05</v>
      </c>
      <c r="J40" s="2" t="s">
        <v>1281</v>
      </c>
      <c r="K40" s="2" t="s">
        <v>911</v>
      </c>
      <c r="L40" s="2" t="s">
        <v>912</v>
      </c>
      <c r="M40" s="85">
        <v>0</v>
      </c>
    </row>
    <row r="41" spans="1:13" ht="15" x14ac:dyDescent="0.25">
      <c r="A41" s="2" t="s">
        <v>223</v>
      </c>
      <c r="B41" s="2" t="s">
        <v>788</v>
      </c>
      <c r="C41" s="2" t="s">
        <v>862</v>
      </c>
      <c r="D41" s="2" t="s">
        <v>811</v>
      </c>
      <c r="E41" s="3">
        <v>43196</v>
      </c>
      <c r="F41" s="2" t="s">
        <v>812</v>
      </c>
      <c r="G41" s="4">
        <v>2250</v>
      </c>
      <c r="H41" s="83">
        <v>3.3698000000000001</v>
      </c>
      <c r="I41" s="85">
        <v>7582.05</v>
      </c>
      <c r="J41" s="2" t="s">
        <v>1281</v>
      </c>
      <c r="K41" s="2" t="s">
        <v>913</v>
      </c>
      <c r="L41" s="2" t="s">
        <v>914</v>
      </c>
      <c r="M41" s="85">
        <v>0</v>
      </c>
    </row>
    <row r="42" spans="1:13" ht="15" x14ac:dyDescent="0.25">
      <c r="A42" s="2" t="s">
        <v>225</v>
      </c>
      <c r="B42" s="2" t="s">
        <v>788</v>
      </c>
      <c r="C42" s="2" t="s">
        <v>890</v>
      </c>
      <c r="D42" s="2" t="s">
        <v>811</v>
      </c>
      <c r="E42" s="3">
        <v>43245</v>
      </c>
      <c r="F42" s="2" t="s">
        <v>812</v>
      </c>
      <c r="G42" s="4">
        <v>2116.5</v>
      </c>
      <c r="H42" s="83">
        <v>3.6709999999999998</v>
      </c>
      <c r="I42" s="85">
        <v>7769.67</v>
      </c>
      <c r="J42" s="2" t="s">
        <v>1281</v>
      </c>
      <c r="K42" s="2" t="s">
        <v>915</v>
      </c>
      <c r="L42" s="2" t="s">
        <v>916</v>
      </c>
      <c r="M42" s="85">
        <v>0</v>
      </c>
    </row>
    <row r="43" spans="1:13" ht="15" x14ac:dyDescent="0.25">
      <c r="A43" s="2" t="s">
        <v>228</v>
      </c>
      <c r="B43" s="2" t="s">
        <v>788</v>
      </c>
      <c r="C43" s="2" t="s">
        <v>917</v>
      </c>
      <c r="D43" s="2" t="s">
        <v>811</v>
      </c>
      <c r="E43" s="3">
        <v>43217</v>
      </c>
      <c r="F43" s="2" t="s">
        <v>812</v>
      </c>
      <c r="G43" s="4">
        <v>1475</v>
      </c>
      <c r="H43" s="83">
        <v>3.472</v>
      </c>
      <c r="I43" s="85">
        <v>5121.2</v>
      </c>
      <c r="J43" s="2" t="s">
        <v>1281</v>
      </c>
      <c r="K43" s="2" t="s">
        <v>918</v>
      </c>
      <c r="L43" s="2" t="s">
        <v>919</v>
      </c>
      <c r="M43" s="85">
        <v>0</v>
      </c>
    </row>
    <row r="44" spans="1:13" ht="30" x14ac:dyDescent="0.25">
      <c r="A44" s="2" t="s">
        <v>230</v>
      </c>
      <c r="B44" s="2" t="s">
        <v>788</v>
      </c>
      <c r="C44" s="2" t="s">
        <v>920</v>
      </c>
      <c r="D44" s="2" t="s">
        <v>811</v>
      </c>
      <c r="E44" s="3">
        <v>43272</v>
      </c>
      <c r="F44" s="2" t="s">
        <v>812</v>
      </c>
      <c r="G44" s="4">
        <v>1803.47</v>
      </c>
      <c r="H44" s="83">
        <v>3.7963</v>
      </c>
      <c r="I44" s="85">
        <v>6846.51</v>
      </c>
      <c r="J44" s="2" t="s">
        <v>1281</v>
      </c>
      <c r="K44" s="2" t="s">
        <v>921</v>
      </c>
      <c r="L44" s="2" t="s">
        <v>922</v>
      </c>
      <c r="M44" s="85">
        <v>0</v>
      </c>
    </row>
    <row r="45" spans="1:13" ht="15" x14ac:dyDescent="0.25">
      <c r="A45" s="2" t="s">
        <v>233</v>
      </c>
      <c r="B45" s="2" t="s">
        <v>788</v>
      </c>
      <c r="C45" s="2" t="s">
        <v>923</v>
      </c>
      <c r="D45" s="2" t="s">
        <v>811</v>
      </c>
      <c r="E45" s="3">
        <v>43259</v>
      </c>
      <c r="F45" s="2" t="s">
        <v>812</v>
      </c>
      <c r="G45" s="4">
        <v>500</v>
      </c>
      <c r="H45" s="83">
        <v>3.8014999999999999</v>
      </c>
      <c r="I45" s="85">
        <v>1900.75</v>
      </c>
      <c r="J45" s="2" t="s">
        <v>1281</v>
      </c>
      <c r="K45" s="2" t="s">
        <v>924</v>
      </c>
      <c r="L45" s="2" t="s">
        <v>925</v>
      </c>
      <c r="M45" s="85">
        <v>0</v>
      </c>
    </row>
    <row r="46" spans="1:13" ht="15" x14ac:dyDescent="0.25">
      <c r="A46" s="2" t="s">
        <v>237</v>
      </c>
      <c r="B46" s="2" t="s">
        <v>788</v>
      </c>
      <c r="C46" s="2" t="s">
        <v>917</v>
      </c>
      <c r="D46" s="2" t="s">
        <v>811</v>
      </c>
      <c r="E46" s="3">
        <v>43292</v>
      </c>
      <c r="F46" s="2" t="s">
        <v>812</v>
      </c>
      <c r="G46" s="4">
        <v>2655</v>
      </c>
      <c r="H46" s="83">
        <v>3.84</v>
      </c>
      <c r="I46" s="85">
        <v>10195.200000000001</v>
      </c>
      <c r="J46" s="2" t="s">
        <v>1281</v>
      </c>
      <c r="K46" s="2" t="s">
        <v>926</v>
      </c>
      <c r="L46" s="2" t="s">
        <v>927</v>
      </c>
      <c r="M46" s="85">
        <v>0</v>
      </c>
    </row>
    <row r="47" spans="1:13" ht="30" x14ac:dyDescent="0.25">
      <c r="A47" s="2" t="s">
        <v>499</v>
      </c>
      <c r="B47" s="2" t="s">
        <v>788</v>
      </c>
      <c r="C47" s="2" t="s">
        <v>895</v>
      </c>
      <c r="D47" s="2" t="s">
        <v>811</v>
      </c>
      <c r="E47" s="3">
        <v>43259</v>
      </c>
      <c r="F47" s="2" t="s">
        <v>812</v>
      </c>
      <c r="G47" s="4">
        <v>1750</v>
      </c>
      <c r="H47" s="83">
        <v>3.8014999999999999</v>
      </c>
      <c r="I47" s="85">
        <v>6652.63</v>
      </c>
      <c r="J47" s="2" t="s">
        <v>1291</v>
      </c>
      <c r="K47" s="2" t="s">
        <v>928</v>
      </c>
      <c r="L47" s="2" t="s">
        <v>929</v>
      </c>
      <c r="M47" s="85">
        <v>0</v>
      </c>
    </row>
    <row r="48" spans="1:13" ht="15" x14ac:dyDescent="0.25">
      <c r="A48" s="2" t="s">
        <v>316</v>
      </c>
      <c r="B48" s="2" t="s">
        <v>788</v>
      </c>
      <c r="C48" s="2" t="s">
        <v>862</v>
      </c>
      <c r="D48" s="2" t="s">
        <v>811</v>
      </c>
      <c r="E48" s="3">
        <v>43321</v>
      </c>
      <c r="F48" s="2" t="s">
        <v>812</v>
      </c>
      <c r="G48" s="4">
        <v>2250</v>
      </c>
      <c r="H48" s="83">
        <v>3.7997999999999998</v>
      </c>
      <c r="I48" s="85">
        <v>8549.5499999999993</v>
      </c>
      <c r="J48" s="2" t="s">
        <v>1281</v>
      </c>
      <c r="K48" s="2" t="s">
        <v>930</v>
      </c>
      <c r="L48" s="2" t="s">
        <v>931</v>
      </c>
      <c r="M48" s="85">
        <v>0</v>
      </c>
    </row>
    <row r="49" spans="1:13" ht="15" x14ac:dyDescent="0.25">
      <c r="A49" s="2" t="s">
        <v>318</v>
      </c>
      <c r="B49" s="2" t="s">
        <v>788</v>
      </c>
      <c r="C49" s="2" t="s">
        <v>917</v>
      </c>
      <c r="D49" s="2" t="s">
        <v>811</v>
      </c>
      <c r="E49" s="3">
        <v>43321</v>
      </c>
      <c r="F49" s="2" t="s">
        <v>812</v>
      </c>
      <c r="G49" s="4">
        <v>2950</v>
      </c>
      <c r="H49" s="83">
        <v>3.8043999999999998</v>
      </c>
      <c r="I49" s="85">
        <v>11222.98</v>
      </c>
      <c r="J49" s="2" t="s">
        <v>1281</v>
      </c>
      <c r="K49" s="2" t="s">
        <v>932</v>
      </c>
      <c r="L49" s="2" t="s">
        <v>933</v>
      </c>
      <c r="M49" s="85">
        <v>0</v>
      </c>
    </row>
    <row r="50" spans="1:13" ht="15" x14ac:dyDescent="0.25">
      <c r="A50" s="2" t="s">
        <v>320</v>
      </c>
      <c r="B50" s="2" t="s">
        <v>788</v>
      </c>
      <c r="C50" s="2" t="s">
        <v>859</v>
      </c>
      <c r="D50" s="2" t="s">
        <v>811</v>
      </c>
      <c r="E50" s="3">
        <v>43342</v>
      </c>
      <c r="F50" s="2" t="s">
        <v>812</v>
      </c>
      <c r="G50" s="4">
        <v>2500</v>
      </c>
      <c r="H50" s="83">
        <v>4.2069000000000001</v>
      </c>
      <c r="I50" s="85">
        <v>10517.25</v>
      </c>
      <c r="J50" s="2" t="s">
        <v>1281</v>
      </c>
      <c r="K50" s="2" t="s">
        <v>934</v>
      </c>
      <c r="L50" s="2" t="s">
        <v>935</v>
      </c>
      <c r="M50" s="85">
        <v>0</v>
      </c>
    </row>
    <row r="51" spans="1:13" ht="15" x14ac:dyDescent="0.25">
      <c r="A51" s="2" t="s">
        <v>322</v>
      </c>
      <c r="B51" s="2" t="s">
        <v>788</v>
      </c>
      <c r="C51" s="2" t="s">
        <v>848</v>
      </c>
      <c r="D51" s="2" t="s">
        <v>811</v>
      </c>
      <c r="E51" s="3">
        <v>43342</v>
      </c>
      <c r="F51" s="2" t="s">
        <v>812</v>
      </c>
      <c r="G51" s="4">
        <v>2220</v>
      </c>
      <c r="H51" s="83">
        <v>4.2069000000000001</v>
      </c>
      <c r="I51" s="85">
        <v>9339.32</v>
      </c>
      <c r="J51" s="2" t="s">
        <v>1281</v>
      </c>
      <c r="K51" s="2" t="s">
        <v>936</v>
      </c>
      <c r="L51" s="2" t="s">
        <v>937</v>
      </c>
      <c r="M51" s="85">
        <v>0</v>
      </c>
    </row>
    <row r="52" spans="1:13" ht="15" x14ac:dyDescent="0.25">
      <c r="A52" s="2" t="s">
        <v>324</v>
      </c>
      <c r="B52" s="2" t="s">
        <v>788</v>
      </c>
      <c r="C52" s="2" t="s">
        <v>900</v>
      </c>
      <c r="D52" s="2" t="s">
        <v>811</v>
      </c>
      <c r="E52" s="3">
        <v>43321</v>
      </c>
      <c r="F52" s="2" t="s">
        <v>812</v>
      </c>
      <c r="G52" s="4">
        <v>1760</v>
      </c>
      <c r="H52" s="83">
        <v>3.7997999999999998</v>
      </c>
      <c r="I52" s="85">
        <v>6687.65</v>
      </c>
      <c r="J52" s="2" t="s">
        <v>1281</v>
      </c>
      <c r="K52" s="2" t="s">
        <v>938</v>
      </c>
      <c r="L52" s="2" t="s">
        <v>939</v>
      </c>
      <c r="M52" s="85">
        <v>0</v>
      </c>
    </row>
    <row r="53" spans="1:13" ht="30" x14ac:dyDescent="0.25">
      <c r="A53" s="2" t="s">
        <v>120</v>
      </c>
      <c r="B53" s="2" t="s">
        <v>788</v>
      </c>
      <c r="C53" s="2" t="s">
        <v>940</v>
      </c>
      <c r="D53" s="2" t="s">
        <v>811</v>
      </c>
      <c r="E53" s="3">
        <v>43333</v>
      </c>
      <c r="F53" s="2" t="s">
        <v>812</v>
      </c>
      <c r="G53" s="4">
        <v>515</v>
      </c>
      <c r="H53" s="83">
        <v>3.0750999999999999</v>
      </c>
      <c r="I53" s="85">
        <v>1583.68</v>
      </c>
      <c r="J53" s="2" t="s">
        <v>1292</v>
      </c>
      <c r="K53" s="2" t="s">
        <v>941</v>
      </c>
      <c r="L53" s="2" t="s">
        <v>942</v>
      </c>
      <c r="M53" s="85">
        <v>0</v>
      </c>
    </row>
    <row r="54" spans="1:13" ht="15" x14ac:dyDescent="0.25">
      <c r="A54" s="2" t="s">
        <v>284</v>
      </c>
      <c r="B54" s="2" t="s">
        <v>788</v>
      </c>
      <c r="C54" s="2" t="s">
        <v>890</v>
      </c>
      <c r="D54" s="2" t="s">
        <v>811</v>
      </c>
      <c r="E54" s="3">
        <v>43332</v>
      </c>
      <c r="F54" s="2" t="s">
        <v>812</v>
      </c>
      <c r="G54" s="4">
        <v>2116.5</v>
      </c>
      <c r="H54" s="83">
        <v>3.9510000000000001</v>
      </c>
      <c r="I54" s="85">
        <v>8362.2900000000009</v>
      </c>
      <c r="J54" s="2" t="s">
        <v>1281</v>
      </c>
      <c r="K54" s="2" t="s">
        <v>943</v>
      </c>
      <c r="L54" s="2" t="s">
        <v>944</v>
      </c>
      <c r="M54" s="85">
        <v>0</v>
      </c>
    </row>
    <row r="55" spans="1:13" ht="15" x14ac:dyDescent="0.25">
      <c r="A55" s="2" t="s">
        <v>288</v>
      </c>
      <c r="B55" s="2" t="s">
        <v>788</v>
      </c>
      <c r="C55" s="2" t="s">
        <v>895</v>
      </c>
      <c r="D55" s="2" t="s">
        <v>811</v>
      </c>
      <c r="E55" s="3">
        <v>43332</v>
      </c>
      <c r="F55" s="2" t="s">
        <v>812</v>
      </c>
      <c r="G55" s="4">
        <v>1850</v>
      </c>
      <c r="H55" s="83">
        <v>3.9510000000000001</v>
      </c>
      <c r="I55" s="85">
        <v>7309.35</v>
      </c>
      <c r="J55" s="2" t="s">
        <v>1281</v>
      </c>
      <c r="K55" s="2" t="s">
        <v>945</v>
      </c>
      <c r="L55" s="2" t="s">
        <v>946</v>
      </c>
      <c r="M55" s="85">
        <v>0</v>
      </c>
    </row>
    <row r="56" spans="1:13" ht="15" x14ac:dyDescent="0.25">
      <c r="A56" s="2" t="s">
        <v>290</v>
      </c>
      <c r="B56" s="2" t="s">
        <v>788</v>
      </c>
      <c r="C56" s="2" t="s">
        <v>890</v>
      </c>
      <c r="D56" s="2" t="s">
        <v>811</v>
      </c>
      <c r="E56" s="3">
        <v>43332</v>
      </c>
      <c r="F56" s="2" t="s">
        <v>812</v>
      </c>
      <c r="G56" s="119">
        <v>2116.35</v>
      </c>
      <c r="H56" s="120">
        <v>3.9510000000000001</v>
      </c>
      <c r="I56" s="121">
        <f>G56*H56</f>
        <v>8361.6988500000007</v>
      </c>
      <c r="J56" s="2" t="s">
        <v>1281</v>
      </c>
      <c r="K56" s="2" t="s">
        <v>947</v>
      </c>
      <c r="L56" s="2" t="s">
        <v>948</v>
      </c>
      <c r="M56" s="85">
        <v>0</v>
      </c>
    </row>
    <row r="57" spans="1:13" ht="15" x14ac:dyDescent="0.25">
      <c r="A57" s="2" t="s">
        <v>292</v>
      </c>
      <c r="B57" s="2" t="s">
        <v>788</v>
      </c>
      <c r="C57" s="2" t="s">
        <v>880</v>
      </c>
      <c r="D57" s="2" t="s">
        <v>811</v>
      </c>
      <c r="E57" s="3">
        <v>43340</v>
      </c>
      <c r="F57" s="2" t="s">
        <v>812</v>
      </c>
      <c r="G57" s="4">
        <v>1350</v>
      </c>
      <c r="H57" s="83">
        <v>4.1289999999999996</v>
      </c>
      <c r="I57" s="85">
        <v>5574.15</v>
      </c>
      <c r="J57" s="2" t="s">
        <v>1281</v>
      </c>
      <c r="K57" s="2" t="s">
        <v>949</v>
      </c>
      <c r="L57" s="2" t="s">
        <v>950</v>
      </c>
      <c r="M57" s="85">
        <v>0</v>
      </c>
    </row>
    <row r="58" spans="1:13" ht="15" x14ac:dyDescent="0.25">
      <c r="A58" s="2" t="s">
        <v>294</v>
      </c>
      <c r="B58" s="2" t="s">
        <v>788</v>
      </c>
      <c r="C58" s="2" t="s">
        <v>866</v>
      </c>
      <c r="D58" s="2" t="s">
        <v>811</v>
      </c>
      <c r="E58" s="3">
        <v>43343</v>
      </c>
      <c r="F58" s="2" t="s">
        <v>812</v>
      </c>
      <c r="G58" s="4">
        <v>2220</v>
      </c>
      <c r="H58" s="83">
        <v>4.16</v>
      </c>
      <c r="I58" s="85">
        <v>9235.2000000000007</v>
      </c>
      <c r="J58" s="2" t="s">
        <v>1281</v>
      </c>
      <c r="K58" s="2" t="s">
        <v>951</v>
      </c>
      <c r="L58" s="2" t="s">
        <v>952</v>
      </c>
      <c r="M58" s="85">
        <v>0</v>
      </c>
    </row>
    <row r="59" spans="1:13" ht="15" x14ac:dyDescent="0.25">
      <c r="A59" s="2" t="s">
        <v>298</v>
      </c>
      <c r="B59" s="2" t="s">
        <v>788</v>
      </c>
      <c r="C59" s="2" t="s">
        <v>880</v>
      </c>
      <c r="D59" s="2" t="s">
        <v>811</v>
      </c>
      <c r="E59" s="3">
        <v>43343</v>
      </c>
      <c r="F59" s="2" t="s">
        <v>812</v>
      </c>
      <c r="G59" s="4">
        <v>600</v>
      </c>
      <c r="H59" s="83">
        <v>4.16</v>
      </c>
      <c r="I59" s="85">
        <v>2496</v>
      </c>
      <c r="J59" s="2" t="s">
        <v>1281</v>
      </c>
      <c r="K59" s="2" t="s">
        <v>953</v>
      </c>
      <c r="L59" s="2" t="s">
        <v>954</v>
      </c>
      <c r="M59" s="85">
        <v>0</v>
      </c>
    </row>
    <row r="60" spans="1:13" ht="15" x14ac:dyDescent="0.25">
      <c r="A60" s="2" t="s">
        <v>299</v>
      </c>
      <c r="B60" s="2" t="s">
        <v>788</v>
      </c>
      <c r="C60" s="2" t="s">
        <v>890</v>
      </c>
      <c r="D60" s="2" t="s">
        <v>811</v>
      </c>
      <c r="E60" s="3">
        <v>43349</v>
      </c>
      <c r="F60" s="2" t="s">
        <v>812</v>
      </c>
      <c r="G60" s="4">
        <v>2655</v>
      </c>
      <c r="H60" s="83">
        <v>4.1487999999999996</v>
      </c>
      <c r="I60" s="85">
        <v>11015.06</v>
      </c>
      <c r="J60" s="2" t="s">
        <v>1281</v>
      </c>
      <c r="K60" s="2" t="s">
        <v>955</v>
      </c>
      <c r="L60" s="2" t="s">
        <v>956</v>
      </c>
      <c r="M60" s="85">
        <v>0</v>
      </c>
    </row>
    <row r="61" spans="1:13" ht="15" x14ac:dyDescent="0.25">
      <c r="A61" s="2" t="s">
        <v>301</v>
      </c>
      <c r="B61" s="2" t="s">
        <v>788</v>
      </c>
      <c r="C61" s="2" t="s">
        <v>890</v>
      </c>
      <c r="D61" s="2" t="s">
        <v>811</v>
      </c>
      <c r="E61" s="3">
        <v>43349</v>
      </c>
      <c r="F61" s="2" t="s">
        <v>812</v>
      </c>
      <c r="G61" s="4">
        <v>2950</v>
      </c>
      <c r="H61" s="83">
        <v>4.1487999999999996</v>
      </c>
      <c r="I61" s="85">
        <v>12238.96</v>
      </c>
      <c r="J61" s="2" t="s">
        <v>1281</v>
      </c>
      <c r="K61" s="2" t="s">
        <v>957</v>
      </c>
      <c r="L61" s="2" t="s">
        <v>958</v>
      </c>
      <c r="M61" s="85">
        <v>0</v>
      </c>
    </row>
    <row r="62" spans="1:13" ht="15" x14ac:dyDescent="0.25">
      <c r="A62" s="2" t="s">
        <v>303</v>
      </c>
      <c r="B62" s="2" t="s">
        <v>788</v>
      </c>
      <c r="C62" s="2" t="s">
        <v>959</v>
      </c>
      <c r="D62" s="2" t="s">
        <v>811</v>
      </c>
      <c r="E62" s="3">
        <v>43375</v>
      </c>
      <c r="F62" s="2" t="s">
        <v>812</v>
      </c>
      <c r="G62" s="4">
        <v>1626.72</v>
      </c>
      <c r="H62" s="83">
        <v>3.972</v>
      </c>
      <c r="I62" s="85">
        <v>6461.33</v>
      </c>
      <c r="J62" s="2" t="s">
        <v>1281</v>
      </c>
      <c r="K62" s="2" t="s">
        <v>960</v>
      </c>
      <c r="L62" s="2" t="s">
        <v>961</v>
      </c>
      <c r="M62" s="85">
        <v>0</v>
      </c>
    </row>
    <row r="63" spans="1:13" ht="15" x14ac:dyDescent="0.25">
      <c r="A63" s="2" t="s">
        <v>307</v>
      </c>
      <c r="B63" s="2" t="s">
        <v>788</v>
      </c>
      <c r="C63" s="2" t="s">
        <v>962</v>
      </c>
      <c r="D63" s="2" t="s">
        <v>811</v>
      </c>
      <c r="E63" s="3">
        <v>43375</v>
      </c>
      <c r="F63" s="2" t="s">
        <v>812</v>
      </c>
      <c r="G63" s="4">
        <v>540</v>
      </c>
      <c r="H63" s="83">
        <v>4.577</v>
      </c>
      <c r="I63" s="85">
        <v>2471.58</v>
      </c>
      <c r="J63" s="2" t="s">
        <v>1281</v>
      </c>
      <c r="K63" s="2" t="s">
        <v>963</v>
      </c>
      <c r="L63" s="2" t="s">
        <v>964</v>
      </c>
      <c r="M63" s="85">
        <v>0</v>
      </c>
    </row>
    <row r="64" spans="1:13" ht="15" x14ac:dyDescent="0.25">
      <c r="A64" s="2" t="s">
        <v>309</v>
      </c>
      <c r="B64" s="2" t="s">
        <v>788</v>
      </c>
      <c r="C64" s="2" t="s">
        <v>890</v>
      </c>
      <c r="D64" s="2" t="s">
        <v>811</v>
      </c>
      <c r="E64" s="3">
        <v>43378</v>
      </c>
      <c r="F64" s="2" t="s">
        <v>812</v>
      </c>
      <c r="G64" s="4">
        <v>2655</v>
      </c>
      <c r="H64" s="83">
        <v>3.87</v>
      </c>
      <c r="I64" s="85">
        <v>10274.85</v>
      </c>
      <c r="J64" s="2" t="s">
        <v>1281</v>
      </c>
      <c r="K64" s="2" t="s">
        <v>965</v>
      </c>
      <c r="L64" s="2" t="s">
        <v>966</v>
      </c>
      <c r="M64" s="85">
        <v>0</v>
      </c>
    </row>
    <row r="65" spans="1:13" ht="15" x14ac:dyDescent="0.25">
      <c r="A65" s="2" t="s">
        <v>313</v>
      </c>
      <c r="B65" s="2" t="s">
        <v>788</v>
      </c>
      <c r="C65" s="2" t="s">
        <v>967</v>
      </c>
      <c r="D65" s="2" t="s">
        <v>811</v>
      </c>
      <c r="E65" s="3">
        <v>43389</v>
      </c>
      <c r="F65" s="2" t="s">
        <v>812</v>
      </c>
      <c r="G65" s="4">
        <v>415</v>
      </c>
      <c r="H65" s="83">
        <v>3.71</v>
      </c>
      <c r="I65" s="85">
        <v>1539.65</v>
      </c>
      <c r="J65" s="2" t="s">
        <v>1281</v>
      </c>
      <c r="K65" s="2" t="s">
        <v>1274</v>
      </c>
      <c r="L65" s="2" t="s">
        <v>968</v>
      </c>
      <c r="M65" s="85">
        <v>0</v>
      </c>
    </row>
    <row r="66" spans="1:13" ht="15" x14ac:dyDescent="0.25">
      <c r="A66" s="2" t="s">
        <v>505</v>
      </c>
      <c r="B66" s="2" t="s">
        <v>788</v>
      </c>
      <c r="C66" s="2" t="s">
        <v>890</v>
      </c>
      <c r="D66" s="2" t="s">
        <v>811</v>
      </c>
      <c r="E66" s="3">
        <v>43396</v>
      </c>
      <c r="F66" s="2" t="s">
        <v>812</v>
      </c>
      <c r="G66" s="4">
        <v>2950</v>
      </c>
      <c r="H66" s="83">
        <v>3.72</v>
      </c>
      <c r="I66" s="85">
        <v>10974</v>
      </c>
      <c r="J66" s="2" t="s">
        <v>1293</v>
      </c>
      <c r="K66" s="2" t="s">
        <v>969</v>
      </c>
      <c r="L66" s="2" t="s">
        <v>970</v>
      </c>
      <c r="M66" s="85">
        <v>0</v>
      </c>
    </row>
    <row r="67" spans="1:13" ht="30" x14ac:dyDescent="0.25">
      <c r="A67" s="2" t="s">
        <v>522</v>
      </c>
      <c r="B67" s="2" t="s">
        <v>788</v>
      </c>
      <c r="C67" s="2" t="s">
        <v>862</v>
      </c>
      <c r="D67" s="2" t="s">
        <v>811</v>
      </c>
      <c r="E67" s="3">
        <v>43396</v>
      </c>
      <c r="F67" s="2" t="s">
        <v>812</v>
      </c>
      <c r="G67" s="4">
        <v>1495</v>
      </c>
      <c r="H67" s="83">
        <v>3.72</v>
      </c>
      <c r="I67" s="85">
        <v>5561.4</v>
      </c>
      <c r="J67" s="2" t="s">
        <v>1294</v>
      </c>
      <c r="K67" s="2" t="s">
        <v>971</v>
      </c>
      <c r="L67" s="2" t="s">
        <v>972</v>
      </c>
      <c r="M67" s="85">
        <v>0</v>
      </c>
    </row>
    <row r="68" spans="1:13" ht="15" x14ac:dyDescent="0.25">
      <c r="A68" s="2" t="s">
        <v>326</v>
      </c>
      <c r="B68" s="2" t="s">
        <v>788</v>
      </c>
      <c r="C68" s="2" t="s">
        <v>900</v>
      </c>
      <c r="D68" s="2" t="s">
        <v>811</v>
      </c>
      <c r="E68" s="3">
        <v>43398</v>
      </c>
      <c r="F68" s="2" t="s">
        <v>812</v>
      </c>
      <c r="G68" s="4">
        <v>1760</v>
      </c>
      <c r="H68" s="83">
        <v>3.7048000000000001</v>
      </c>
      <c r="I68" s="85">
        <v>6520.45</v>
      </c>
      <c r="J68" s="2" t="s">
        <v>1281</v>
      </c>
      <c r="K68" s="2" t="s">
        <v>973</v>
      </c>
      <c r="L68" s="2" t="s">
        <v>974</v>
      </c>
      <c r="M68" s="85">
        <v>0</v>
      </c>
    </row>
    <row r="69" spans="1:13" ht="30" x14ac:dyDescent="0.25">
      <c r="A69" s="2" t="s">
        <v>524</v>
      </c>
      <c r="B69" s="2" t="s">
        <v>788</v>
      </c>
      <c r="C69" s="2" t="s">
        <v>917</v>
      </c>
      <c r="D69" s="2" t="s">
        <v>811</v>
      </c>
      <c r="E69" s="3">
        <v>43399</v>
      </c>
      <c r="F69" s="2" t="s">
        <v>812</v>
      </c>
      <c r="G69" s="4">
        <v>2950</v>
      </c>
      <c r="H69" s="83">
        <v>3.6850000000000001</v>
      </c>
      <c r="I69" s="85">
        <v>10870.75</v>
      </c>
      <c r="J69" s="2" t="s">
        <v>1295</v>
      </c>
      <c r="K69" s="2" t="s">
        <v>975</v>
      </c>
      <c r="L69" s="2" t="s">
        <v>976</v>
      </c>
      <c r="M69" s="85">
        <v>0</v>
      </c>
    </row>
    <row r="70" spans="1:13" ht="30" x14ac:dyDescent="0.25">
      <c r="A70" s="2" t="s">
        <v>551</v>
      </c>
      <c r="B70" s="2" t="s">
        <v>788</v>
      </c>
      <c r="C70" s="2" t="s">
        <v>977</v>
      </c>
      <c r="D70" s="2" t="s">
        <v>811</v>
      </c>
      <c r="E70" s="3">
        <v>43386</v>
      </c>
      <c r="F70" s="2" t="s">
        <v>812</v>
      </c>
      <c r="G70" s="4">
        <v>3150</v>
      </c>
      <c r="H70" s="83">
        <v>3.7334999999999998</v>
      </c>
      <c r="I70" s="85">
        <v>11760.53</v>
      </c>
      <c r="J70" s="2" t="s">
        <v>1296</v>
      </c>
      <c r="K70" s="2" t="s">
        <v>978</v>
      </c>
      <c r="L70" s="2" t="s">
        <v>979</v>
      </c>
      <c r="M70" s="85">
        <v>0</v>
      </c>
    </row>
    <row r="71" spans="1:13" ht="15" x14ac:dyDescent="0.25">
      <c r="A71" s="2" t="s">
        <v>336</v>
      </c>
      <c r="B71" s="2" t="s">
        <v>788</v>
      </c>
      <c r="C71" s="2" t="s">
        <v>880</v>
      </c>
      <c r="D71" s="2" t="s">
        <v>811</v>
      </c>
      <c r="E71" s="3">
        <v>43410</v>
      </c>
      <c r="F71" s="2" t="s">
        <v>812</v>
      </c>
      <c r="G71" s="4">
        <v>2700</v>
      </c>
      <c r="H71" s="83">
        <v>3.7669000000000001</v>
      </c>
      <c r="I71" s="85">
        <v>10170.629999999999</v>
      </c>
      <c r="J71" s="2" t="s">
        <v>1281</v>
      </c>
      <c r="K71" s="2" t="s">
        <v>980</v>
      </c>
      <c r="L71" s="2" t="s">
        <v>981</v>
      </c>
      <c r="M71" s="85">
        <v>0</v>
      </c>
    </row>
    <row r="72" spans="1:13" ht="30" x14ac:dyDescent="0.25">
      <c r="A72" s="2" t="s">
        <v>518</v>
      </c>
      <c r="B72" s="2" t="s">
        <v>788</v>
      </c>
      <c r="C72" s="2" t="s">
        <v>890</v>
      </c>
      <c r="D72" s="2" t="s">
        <v>811</v>
      </c>
      <c r="E72" s="3">
        <v>43416</v>
      </c>
      <c r="F72" s="2" t="s">
        <v>812</v>
      </c>
      <c r="G72" s="4">
        <v>2950</v>
      </c>
      <c r="H72" s="83">
        <v>3.7543000000000002</v>
      </c>
      <c r="I72" s="85">
        <v>11075.19</v>
      </c>
      <c r="J72" s="2" t="s">
        <v>1297</v>
      </c>
      <c r="K72" s="2" t="s">
        <v>982</v>
      </c>
      <c r="L72" s="2" t="s">
        <v>983</v>
      </c>
      <c r="M72" s="85">
        <v>0</v>
      </c>
    </row>
    <row r="73" spans="1:13" ht="15" x14ac:dyDescent="0.25">
      <c r="A73" s="2" t="s">
        <v>329</v>
      </c>
      <c r="B73" s="2" t="s">
        <v>788</v>
      </c>
      <c r="C73" s="2" t="s">
        <v>880</v>
      </c>
      <c r="D73" s="2" t="s">
        <v>811</v>
      </c>
      <c r="E73" s="3">
        <v>43416</v>
      </c>
      <c r="F73" s="2" t="s">
        <v>812</v>
      </c>
      <c r="G73" s="4">
        <v>500</v>
      </c>
      <c r="H73" s="83">
        <v>3.7547999999999999</v>
      </c>
      <c r="I73" s="85">
        <v>1877.4</v>
      </c>
      <c r="J73" s="2" t="s">
        <v>1281</v>
      </c>
      <c r="K73" s="2" t="s">
        <v>984</v>
      </c>
      <c r="L73" s="2" t="s">
        <v>985</v>
      </c>
      <c r="M73" s="85">
        <v>0</v>
      </c>
    </row>
    <row r="74" spans="1:13" ht="15" x14ac:dyDescent="0.25">
      <c r="A74" s="2" t="s">
        <v>332</v>
      </c>
      <c r="B74" s="2" t="s">
        <v>788</v>
      </c>
      <c r="C74" s="2" t="s">
        <v>959</v>
      </c>
      <c r="D74" s="2" t="s">
        <v>811</v>
      </c>
      <c r="E74" s="3">
        <v>43416</v>
      </c>
      <c r="F74" s="2" t="s">
        <v>812</v>
      </c>
      <c r="G74" s="4">
        <v>1800</v>
      </c>
      <c r="H74" s="83">
        <v>3.72</v>
      </c>
      <c r="I74" s="85">
        <v>6696</v>
      </c>
      <c r="J74" s="2" t="s">
        <v>1281</v>
      </c>
      <c r="K74" s="2" t="s">
        <v>986</v>
      </c>
      <c r="L74" s="2" t="s">
        <v>987</v>
      </c>
      <c r="M74" s="85">
        <v>0</v>
      </c>
    </row>
    <row r="75" spans="1:13" ht="15" x14ac:dyDescent="0.25">
      <c r="A75" s="2" t="s">
        <v>334</v>
      </c>
      <c r="B75" s="2" t="s">
        <v>788</v>
      </c>
      <c r="C75" s="2" t="s">
        <v>880</v>
      </c>
      <c r="D75" s="2" t="s">
        <v>811</v>
      </c>
      <c r="E75" s="3">
        <v>43416</v>
      </c>
      <c r="F75" s="2" t="s">
        <v>812</v>
      </c>
      <c r="G75" s="4">
        <v>1250</v>
      </c>
      <c r="H75" s="83">
        <v>3.7547999999999999</v>
      </c>
      <c r="I75" s="85">
        <v>4693.5</v>
      </c>
      <c r="J75" s="2" t="s">
        <v>1281</v>
      </c>
      <c r="K75" s="2" t="s">
        <v>988</v>
      </c>
      <c r="L75" s="2" t="s">
        <v>989</v>
      </c>
      <c r="M75" s="85">
        <v>0</v>
      </c>
    </row>
    <row r="76" spans="1:13" ht="15" x14ac:dyDescent="0.25">
      <c r="A76" s="2" t="s">
        <v>581</v>
      </c>
      <c r="B76" s="2" t="s">
        <v>788</v>
      </c>
      <c r="C76" s="2" t="s">
        <v>851</v>
      </c>
      <c r="D76" s="2" t="s">
        <v>811</v>
      </c>
      <c r="E76" s="3">
        <v>43437</v>
      </c>
      <c r="F76" s="2" t="s">
        <v>812</v>
      </c>
      <c r="G76" s="4">
        <v>1950</v>
      </c>
      <c r="H76" s="83">
        <v>3.8338000000000001</v>
      </c>
      <c r="I76" s="85">
        <v>7475.91</v>
      </c>
      <c r="J76" s="2" t="s">
        <v>1298</v>
      </c>
      <c r="K76" s="2" t="s">
        <v>990</v>
      </c>
      <c r="L76" s="2" t="s">
        <v>991</v>
      </c>
      <c r="M76" s="85">
        <v>0</v>
      </c>
    </row>
    <row r="77" spans="1:13" ht="30" x14ac:dyDescent="0.25">
      <c r="A77" s="2" t="s">
        <v>526</v>
      </c>
      <c r="B77" s="2" t="s">
        <v>788</v>
      </c>
      <c r="C77" s="2" t="s">
        <v>890</v>
      </c>
      <c r="D77" s="2" t="s">
        <v>811</v>
      </c>
      <c r="E77" s="3">
        <v>43438</v>
      </c>
      <c r="F77" s="2" t="s">
        <v>812</v>
      </c>
      <c r="G77" s="4">
        <v>2655</v>
      </c>
      <c r="H77" s="83">
        <v>3.8386</v>
      </c>
      <c r="I77" s="85">
        <v>10191.48</v>
      </c>
      <c r="J77" s="2" t="s">
        <v>1299</v>
      </c>
      <c r="K77" s="2" t="s">
        <v>992</v>
      </c>
      <c r="L77" s="2" t="s">
        <v>993</v>
      </c>
      <c r="M77" s="85">
        <v>0</v>
      </c>
    </row>
    <row r="78" spans="1:13" ht="30" x14ac:dyDescent="0.25">
      <c r="A78" s="2" t="s">
        <v>529</v>
      </c>
      <c r="B78" s="2" t="s">
        <v>788</v>
      </c>
      <c r="C78" s="2" t="s">
        <v>862</v>
      </c>
      <c r="D78" s="2" t="s">
        <v>811</v>
      </c>
      <c r="E78" s="3">
        <v>43438</v>
      </c>
      <c r="F78" s="2" t="s">
        <v>812</v>
      </c>
      <c r="G78" s="4">
        <v>1595</v>
      </c>
      <c r="H78" s="83">
        <v>3.8386</v>
      </c>
      <c r="I78" s="85">
        <v>6122.57</v>
      </c>
      <c r="J78" s="2" t="s">
        <v>1300</v>
      </c>
      <c r="K78" s="2" t="s">
        <v>994</v>
      </c>
      <c r="L78" s="2" t="s">
        <v>995</v>
      </c>
      <c r="M78" s="85">
        <v>0</v>
      </c>
    </row>
    <row r="79" spans="1:13" ht="15" x14ac:dyDescent="0.25">
      <c r="A79" s="2" t="s">
        <v>144</v>
      </c>
      <c r="B79" s="2" t="s">
        <v>788</v>
      </c>
      <c r="C79" s="2" t="s">
        <v>890</v>
      </c>
      <c r="D79" s="2" t="s">
        <v>811</v>
      </c>
      <c r="E79" s="3">
        <v>43452</v>
      </c>
      <c r="F79" s="2" t="s">
        <v>812</v>
      </c>
      <c r="G79" s="4">
        <v>2950</v>
      </c>
      <c r="H79" s="83">
        <v>2.9550000000000001</v>
      </c>
      <c r="I79" s="85">
        <v>8717.25</v>
      </c>
      <c r="J79" s="2" t="s">
        <v>1281</v>
      </c>
      <c r="K79" s="2" t="s">
        <v>1275</v>
      </c>
      <c r="L79" s="20" t="s">
        <v>1278</v>
      </c>
      <c r="M79" s="85">
        <v>0</v>
      </c>
    </row>
    <row r="80" spans="1:13" ht="15" x14ac:dyDescent="0.25">
      <c r="A80" s="2" t="s">
        <v>147</v>
      </c>
      <c r="B80" s="2" t="s">
        <v>788</v>
      </c>
      <c r="C80" s="2" t="s">
        <v>996</v>
      </c>
      <c r="D80" s="2" t="s">
        <v>811</v>
      </c>
      <c r="E80" s="3">
        <v>43452</v>
      </c>
      <c r="F80" s="2" t="s">
        <v>812</v>
      </c>
      <c r="G80" s="4">
        <v>1700</v>
      </c>
      <c r="H80" s="83">
        <v>3.9114</v>
      </c>
      <c r="I80" s="85">
        <v>6649.38</v>
      </c>
      <c r="J80" s="2" t="s">
        <v>1281</v>
      </c>
      <c r="K80" s="2" t="s">
        <v>1276</v>
      </c>
      <c r="L80" s="20" t="s">
        <v>1279</v>
      </c>
      <c r="M80" s="85">
        <v>0</v>
      </c>
    </row>
    <row r="81" spans="1:13" ht="15" x14ac:dyDescent="0.25">
      <c r="A81" s="2" t="s">
        <v>350</v>
      </c>
      <c r="B81" s="2" t="s">
        <v>58</v>
      </c>
      <c r="C81" s="2" t="s">
        <v>997</v>
      </c>
      <c r="D81" s="2" t="s">
        <v>811</v>
      </c>
      <c r="E81" s="3">
        <v>43280</v>
      </c>
      <c r="F81" s="2" t="s">
        <v>812</v>
      </c>
      <c r="G81" s="4">
        <v>3400</v>
      </c>
      <c r="H81" s="83">
        <v>3.8570000000000002</v>
      </c>
      <c r="I81" s="85">
        <v>13113.8</v>
      </c>
      <c r="J81" s="2" t="s">
        <v>1281</v>
      </c>
      <c r="K81" s="2" t="s">
        <v>998</v>
      </c>
      <c r="L81" s="2" t="s">
        <v>999</v>
      </c>
      <c r="M81" s="85">
        <v>0</v>
      </c>
    </row>
    <row r="82" spans="1:13" ht="30" x14ac:dyDescent="0.25">
      <c r="A82" s="2" t="s">
        <v>503</v>
      </c>
      <c r="B82" s="2" t="s">
        <v>58</v>
      </c>
      <c r="C82" s="2" t="s">
        <v>1000</v>
      </c>
      <c r="D82" s="2" t="s">
        <v>811</v>
      </c>
      <c r="E82" s="3">
        <v>43258</v>
      </c>
      <c r="F82" s="2" t="s">
        <v>812</v>
      </c>
      <c r="G82" s="4">
        <v>1200</v>
      </c>
      <c r="H82" s="83">
        <v>4.6482999999999999</v>
      </c>
      <c r="I82" s="85">
        <v>5577.96</v>
      </c>
      <c r="J82" s="2" t="s">
        <v>1301</v>
      </c>
      <c r="K82" s="2" t="s">
        <v>1001</v>
      </c>
      <c r="L82" s="2" t="s">
        <v>1002</v>
      </c>
      <c r="M82" s="85">
        <v>0</v>
      </c>
    </row>
    <row r="83" spans="1:13" ht="15" x14ac:dyDescent="0.25">
      <c r="A83" s="2" t="s">
        <v>352</v>
      </c>
      <c r="B83" s="2" t="s">
        <v>58</v>
      </c>
      <c r="C83" s="2" t="s">
        <v>1003</v>
      </c>
      <c r="D83" s="2" t="s">
        <v>811</v>
      </c>
      <c r="E83" s="3">
        <v>43280</v>
      </c>
      <c r="F83" s="2" t="s">
        <v>812</v>
      </c>
      <c r="G83" s="4">
        <v>350</v>
      </c>
      <c r="H83" s="83">
        <v>3.8719000000000001</v>
      </c>
      <c r="I83" s="85">
        <v>1355.17</v>
      </c>
      <c r="J83" s="2" t="s">
        <v>1281</v>
      </c>
      <c r="K83" s="2" t="s">
        <v>1004</v>
      </c>
      <c r="L83" s="2" t="s">
        <v>1005</v>
      </c>
      <c r="M83" s="85">
        <v>0</v>
      </c>
    </row>
    <row r="84" spans="1:13" ht="30" x14ac:dyDescent="0.25">
      <c r="A84" s="2" t="s">
        <v>520</v>
      </c>
      <c r="B84" s="2" t="s">
        <v>58</v>
      </c>
      <c r="C84" s="2" t="s">
        <v>1006</v>
      </c>
      <c r="D84" s="2" t="s">
        <v>811</v>
      </c>
      <c r="E84" s="3">
        <v>43279</v>
      </c>
      <c r="F84" s="2" t="s">
        <v>812</v>
      </c>
      <c r="G84" s="4">
        <v>450</v>
      </c>
      <c r="H84" s="83">
        <v>4.46</v>
      </c>
      <c r="I84" s="85">
        <v>2007</v>
      </c>
      <c r="J84" s="2" t="s">
        <v>1302</v>
      </c>
      <c r="K84" s="2" t="s">
        <v>1007</v>
      </c>
      <c r="L84" s="2" t="s">
        <v>1008</v>
      </c>
      <c r="M84" s="85">
        <v>0</v>
      </c>
    </row>
    <row r="85" spans="1:13" ht="15" x14ac:dyDescent="0.25">
      <c r="A85" s="2" t="s">
        <v>354</v>
      </c>
      <c r="B85" s="2" t="s">
        <v>58</v>
      </c>
      <c r="C85" s="2" t="s">
        <v>1009</v>
      </c>
      <c r="D85" s="2" t="s">
        <v>811</v>
      </c>
      <c r="E85" s="3">
        <v>43304</v>
      </c>
      <c r="F85" s="2" t="s">
        <v>812</v>
      </c>
      <c r="G85" s="4">
        <v>4040</v>
      </c>
      <c r="H85" s="83">
        <v>3.8115000000000001</v>
      </c>
      <c r="I85" s="85">
        <v>15398.46</v>
      </c>
      <c r="J85" s="2" t="s">
        <v>1281</v>
      </c>
      <c r="K85" s="216" t="s">
        <v>2354</v>
      </c>
      <c r="L85" s="216" t="s">
        <v>2355</v>
      </c>
      <c r="M85" s="85">
        <v>0</v>
      </c>
    </row>
    <row r="86" spans="1:13" ht="30" x14ac:dyDescent="0.25">
      <c r="A86" s="2" t="s">
        <v>132</v>
      </c>
      <c r="B86" s="2" t="s">
        <v>58</v>
      </c>
      <c r="C86" s="2" t="s">
        <v>917</v>
      </c>
      <c r="D86" s="2" t="s">
        <v>811</v>
      </c>
      <c r="E86" s="3">
        <v>43306</v>
      </c>
      <c r="F86" s="2" t="s">
        <v>812</v>
      </c>
      <c r="G86" s="4">
        <v>9033</v>
      </c>
      <c r="H86" s="83">
        <v>3.7250000000000001</v>
      </c>
      <c r="I86" s="85">
        <v>33647.93</v>
      </c>
      <c r="J86" s="2" t="s">
        <v>1303</v>
      </c>
      <c r="K86" s="2" t="s">
        <v>1010</v>
      </c>
      <c r="L86" s="2" t="s">
        <v>1011</v>
      </c>
      <c r="M86" s="85">
        <v>0</v>
      </c>
    </row>
    <row r="87" spans="1:13" ht="15" x14ac:dyDescent="0.25">
      <c r="A87" s="2" t="s">
        <v>383</v>
      </c>
      <c r="B87" s="2" t="s">
        <v>58</v>
      </c>
      <c r="C87" s="2" t="s">
        <v>1012</v>
      </c>
      <c r="D87" s="2" t="s">
        <v>811</v>
      </c>
      <c r="E87" s="3">
        <v>43370</v>
      </c>
      <c r="F87" s="2" t="s">
        <v>812</v>
      </c>
      <c r="G87" s="4">
        <v>1440</v>
      </c>
      <c r="H87" s="83">
        <v>4.01</v>
      </c>
      <c r="I87" s="85">
        <v>5774.4</v>
      </c>
      <c r="J87" s="2" t="s">
        <v>1281</v>
      </c>
      <c r="K87" s="2" t="s">
        <v>1013</v>
      </c>
      <c r="L87" s="2" t="s">
        <v>1014</v>
      </c>
      <c r="M87" s="85">
        <v>0</v>
      </c>
    </row>
    <row r="88" spans="1:13" ht="30" x14ac:dyDescent="0.25">
      <c r="A88" s="2" t="s">
        <v>387</v>
      </c>
      <c r="B88" s="2" t="s">
        <v>58</v>
      </c>
      <c r="C88" s="2" t="s">
        <v>1015</v>
      </c>
      <c r="D88" s="2" t="s">
        <v>811</v>
      </c>
      <c r="E88" s="3">
        <v>43370</v>
      </c>
      <c r="F88" s="2" t="s">
        <v>812</v>
      </c>
      <c r="G88" s="119">
        <v>450</v>
      </c>
      <c r="H88" s="120">
        <v>4.0614999999999997</v>
      </c>
      <c r="I88" s="121">
        <f>G88*H88</f>
        <v>1827.675</v>
      </c>
      <c r="J88" s="2" t="s">
        <v>1281</v>
      </c>
      <c r="K88" s="2" t="s">
        <v>1016</v>
      </c>
      <c r="L88" s="2" t="s">
        <v>1017</v>
      </c>
      <c r="M88" s="85">
        <v>0</v>
      </c>
    </row>
    <row r="89" spans="1:13" ht="15" x14ac:dyDescent="0.25">
      <c r="A89" s="2" t="s">
        <v>389</v>
      </c>
      <c r="B89" s="2" t="s">
        <v>58</v>
      </c>
      <c r="C89" s="2" t="s">
        <v>1018</v>
      </c>
      <c r="D89" s="2" t="s">
        <v>811</v>
      </c>
      <c r="E89" s="3">
        <v>43371</v>
      </c>
      <c r="F89" s="2" t="s">
        <v>812</v>
      </c>
      <c r="G89" s="4">
        <v>2655</v>
      </c>
      <c r="H89" s="83">
        <v>4.0039999999999996</v>
      </c>
      <c r="I89" s="85">
        <v>10630.62</v>
      </c>
      <c r="J89" s="2" t="s">
        <v>1281</v>
      </c>
      <c r="K89" s="216" t="s">
        <v>2356</v>
      </c>
      <c r="L89" s="216" t="s">
        <v>2357</v>
      </c>
      <c r="M89" s="85">
        <v>0</v>
      </c>
    </row>
    <row r="90" spans="1:13" ht="15" x14ac:dyDescent="0.25">
      <c r="A90" s="2" t="s">
        <v>391</v>
      </c>
      <c r="B90" s="2" t="s">
        <v>58</v>
      </c>
      <c r="C90" s="2" t="s">
        <v>895</v>
      </c>
      <c r="D90" s="2" t="s">
        <v>811</v>
      </c>
      <c r="E90" s="3">
        <v>43370</v>
      </c>
      <c r="F90" s="2" t="s">
        <v>812</v>
      </c>
      <c r="G90" s="4">
        <v>1850</v>
      </c>
      <c r="H90" s="83">
        <v>4.01</v>
      </c>
      <c r="I90" s="85">
        <v>7418.5</v>
      </c>
      <c r="J90" s="2" t="s">
        <v>1281</v>
      </c>
      <c r="K90" s="2" t="s">
        <v>1019</v>
      </c>
      <c r="L90" s="2" t="s">
        <v>1020</v>
      </c>
      <c r="M90" s="85">
        <v>0</v>
      </c>
    </row>
    <row r="91" spans="1:13" ht="15" x14ac:dyDescent="0.25">
      <c r="A91" s="2" t="s">
        <v>393</v>
      </c>
      <c r="B91" s="2" t="s">
        <v>58</v>
      </c>
      <c r="C91" s="2" t="s">
        <v>1018</v>
      </c>
      <c r="D91" s="2" t="s">
        <v>811</v>
      </c>
      <c r="E91" s="3">
        <v>43371</v>
      </c>
      <c r="F91" s="2" t="s">
        <v>812</v>
      </c>
      <c r="G91" s="4">
        <v>1386</v>
      </c>
      <c r="H91" s="83">
        <v>4.0039999999999996</v>
      </c>
      <c r="I91" s="85">
        <v>5549.54</v>
      </c>
      <c r="J91" s="2" t="s">
        <v>1281</v>
      </c>
      <c r="K91" s="2" t="s">
        <v>1021</v>
      </c>
      <c r="L91" s="2" t="s">
        <v>1022</v>
      </c>
      <c r="M91" s="85">
        <v>0</v>
      </c>
    </row>
    <row r="92" spans="1:13" ht="30" x14ac:dyDescent="0.25">
      <c r="A92" s="2" t="s">
        <v>395</v>
      </c>
      <c r="B92" s="2" t="s">
        <v>58</v>
      </c>
      <c r="C92" s="2" t="s">
        <v>1023</v>
      </c>
      <c r="D92" s="2" t="s">
        <v>811</v>
      </c>
      <c r="E92" s="3">
        <v>43370</v>
      </c>
      <c r="F92" s="2" t="s">
        <v>812</v>
      </c>
      <c r="G92" s="119">
        <v>1000</v>
      </c>
      <c r="H92" s="120">
        <v>4.7398999999999996</v>
      </c>
      <c r="I92" s="121">
        <f>G92*H92</f>
        <v>4739.8999999999996</v>
      </c>
      <c r="J92" s="2" t="s">
        <v>1281</v>
      </c>
      <c r="K92" s="2" t="s">
        <v>1024</v>
      </c>
      <c r="L92" s="2" t="s">
        <v>1025</v>
      </c>
      <c r="M92" s="85">
        <v>0</v>
      </c>
    </row>
    <row r="93" spans="1:13" ht="15" x14ac:dyDescent="0.25">
      <c r="A93" s="2" t="s">
        <v>397</v>
      </c>
      <c r="B93" s="2" t="s">
        <v>58</v>
      </c>
      <c r="C93" s="2" t="s">
        <v>1026</v>
      </c>
      <c r="D93" s="2" t="s">
        <v>811</v>
      </c>
      <c r="E93" s="3">
        <v>43398</v>
      </c>
      <c r="F93" s="2" t="s">
        <v>812</v>
      </c>
      <c r="G93" s="4">
        <v>1386</v>
      </c>
      <c r="H93" s="83">
        <v>3.7189999999999999</v>
      </c>
      <c r="I93" s="85">
        <v>5154.53</v>
      </c>
      <c r="J93" s="2" t="s">
        <v>1281</v>
      </c>
      <c r="K93" s="2" t="s">
        <v>1027</v>
      </c>
      <c r="L93" s="2" t="s">
        <v>1028</v>
      </c>
      <c r="M93" s="85">
        <v>0</v>
      </c>
    </row>
    <row r="94" spans="1:13" ht="15" x14ac:dyDescent="0.25">
      <c r="A94" s="2" t="s">
        <v>397</v>
      </c>
      <c r="B94" s="2" t="s">
        <v>58</v>
      </c>
      <c r="C94" s="2" t="s">
        <v>1026</v>
      </c>
      <c r="D94" s="2" t="s">
        <v>811</v>
      </c>
      <c r="E94" s="3">
        <v>43398</v>
      </c>
      <c r="F94" s="2" t="s">
        <v>812</v>
      </c>
      <c r="G94" s="4">
        <v>1870</v>
      </c>
      <c r="H94" s="83">
        <v>4.7957999999999998</v>
      </c>
      <c r="I94" s="85">
        <v>8968.15</v>
      </c>
      <c r="J94" s="2" t="s">
        <v>1281</v>
      </c>
      <c r="K94" s="2" t="s">
        <v>1029</v>
      </c>
      <c r="L94" s="2" t="s">
        <v>1030</v>
      </c>
      <c r="M94" s="85">
        <v>0</v>
      </c>
    </row>
    <row r="95" spans="1:13" ht="15" x14ac:dyDescent="0.25">
      <c r="A95" s="2" t="s">
        <v>400</v>
      </c>
      <c r="B95" s="2" t="s">
        <v>58</v>
      </c>
      <c r="C95" s="2" t="s">
        <v>1031</v>
      </c>
      <c r="D95" s="2" t="s">
        <v>811</v>
      </c>
      <c r="E95" s="3">
        <v>43397</v>
      </c>
      <c r="F95" s="2" t="s">
        <v>812</v>
      </c>
      <c r="G95" s="4">
        <v>480</v>
      </c>
      <c r="H95" s="83">
        <v>3.6909999999999998</v>
      </c>
      <c r="I95" s="85">
        <v>1771.68</v>
      </c>
      <c r="J95" s="2" t="s">
        <v>1281</v>
      </c>
      <c r="K95" s="2" t="s">
        <v>1032</v>
      </c>
      <c r="L95" s="2" t="s">
        <v>1033</v>
      </c>
      <c r="M95" s="85">
        <v>0</v>
      </c>
    </row>
    <row r="96" spans="1:13" ht="15" x14ac:dyDescent="0.25">
      <c r="A96" s="2" t="s">
        <v>541</v>
      </c>
      <c r="B96" s="2" t="s">
        <v>58</v>
      </c>
      <c r="C96" s="2" t="s">
        <v>859</v>
      </c>
      <c r="D96" s="2" t="s">
        <v>811</v>
      </c>
      <c r="E96" s="3">
        <v>43397</v>
      </c>
      <c r="F96" s="2" t="s">
        <v>812</v>
      </c>
      <c r="G96" s="4">
        <v>450</v>
      </c>
      <c r="H96" s="83">
        <v>3.71</v>
      </c>
      <c r="I96" s="85">
        <v>1669.5</v>
      </c>
      <c r="J96" s="2" t="s">
        <v>1304</v>
      </c>
      <c r="K96" s="2" t="s">
        <v>1034</v>
      </c>
      <c r="L96" s="2" t="s">
        <v>1035</v>
      </c>
      <c r="M96" s="85">
        <v>0</v>
      </c>
    </row>
    <row r="97" spans="1:13" ht="30" x14ac:dyDescent="0.25">
      <c r="A97" s="2" t="s">
        <v>535</v>
      </c>
      <c r="B97" s="2" t="s">
        <v>58</v>
      </c>
      <c r="C97" s="2" t="s">
        <v>1036</v>
      </c>
      <c r="D97" s="2" t="s">
        <v>811</v>
      </c>
      <c r="E97" s="3">
        <v>43397</v>
      </c>
      <c r="F97" s="2" t="s">
        <v>812</v>
      </c>
      <c r="G97" s="4">
        <v>600</v>
      </c>
      <c r="H97" s="83">
        <v>3.71</v>
      </c>
      <c r="I97" s="85">
        <v>2226</v>
      </c>
      <c r="J97" s="2" t="s">
        <v>1305</v>
      </c>
      <c r="K97" s="2" t="s">
        <v>1037</v>
      </c>
      <c r="L97" s="2" t="s">
        <v>1038</v>
      </c>
      <c r="M97" s="85">
        <v>0</v>
      </c>
    </row>
    <row r="98" spans="1:13" ht="15" x14ac:dyDescent="0.25">
      <c r="A98" s="2" t="s">
        <v>342</v>
      </c>
      <c r="B98" s="2" t="s">
        <v>58</v>
      </c>
      <c r="C98" s="2" t="s">
        <v>1039</v>
      </c>
      <c r="D98" s="2" t="s">
        <v>811</v>
      </c>
      <c r="E98" s="3">
        <v>43395</v>
      </c>
      <c r="F98" s="2" t="s">
        <v>812</v>
      </c>
      <c r="G98" s="4">
        <v>635</v>
      </c>
      <c r="H98" s="83">
        <v>3.6920000000000002</v>
      </c>
      <c r="I98" s="85">
        <v>2344.42</v>
      </c>
      <c r="J98" s="2" t="s">
        <v>1281</v>
      </c>
      <c r="K98" s="2" t="s">
        <v>1040</v>
      </c>
      <c r="L98" s="2" t="s">
        <v>1041</v>
      </c>
      <c r="M98" s="85">
        <v>0</v>
      </c>
    </row>
    <row r="99" spans="1:13" ht="15" x14ac:dyDescent="0.25">
      <c r="A99" s="2" t="s">
        <v>344</v>
      </c>
      <c r="B99" s="2" t="s">
        <v>58</v>
      </c>
      <c r="C99" s="2" t="s">
        <v>810</v>
      </c>
      <c r="D99" s="2" t="s">
        <v>811</v>
      </c>
      <c r="E99" s="3">
        <v>43397</v>
      </c>
      <c r="F99" s="2" t="s">
        <v>812</v>
      </c>
      <c r="G99" s="4">
        <v>3800</v>
      </c>
      <c r="H99" s="83">
        <v>3.6979000000000002</v>
      </c>
      <c r="I99" s="85">
        <v>14052.02</v>
      </c>
      <c r="J99" s="2" t="s">
        <v>1281</v>
      </c>
      <c r="K99" s="2" t="s">
        <v>1042</v>
      </c>
      <c r="L99" s="2" t="s">
        <v>1043</v>
      </c>
      <c r="M99" s="85">
        <v>0</v>
      </c>
    </row>
    <row r="100" spans="1:13" ht="15" x14ac:dyDescent="0.25">
      <c r="A100" s="2" t="s">
        <v>346</v>
      </c>
      <c r="B100" s="2" t="s">
        <v>58</v>
      </c>
      <c r="C100" s="2" t="s">
        <v>895</v>
      </c>
      <c r="D100" s="2" t="s">
        <v>811</v>
      </c>
      <c r="E100" s="3">
        <v>43397</v>
      </c>
      <c r="F100" s="2" t="s">
        <v>812</v>
      </c>
      <c r="G100" s="4">
        <v>3950</v>
      </c>
      <c r="H100" s="83">
        <v>3.6909999999999998</v>
      </c>
      <c r="I100" s="85">
        <v>14579.45</v>
      </c>
      <c r="J100" s="2" t="s">
        <v>1281</v>
      </c>
      <c r="K100" s="2" t="s">
        <v>1044</v>
      </c>
      <c r="L100" s="2" t="s">
        <v>1045</v>
      </c>
      <c r="M100" s="85">
        <v>0</v>
      </c>
    </row>
    <row r="101" spans="1:13" ht="30" x14ac:dyDescent="0.25">
      <c r="A101" s="2" t="s">
        <v>57</v>
      </c>
      <c r="B101" s="2" t="s">
        <v>58</v>
      </c>
      <c r="C101" s="2" t="s">
        <v>848</v>
      </c>
      <c r="D101" s="2" t="s">
        <v>811</v>
      </c>
      <c r="E101" s="3">
        <v>43432</v>
      </c>
      <c r="F101" s="2" t="s">
        <v>812</v>
      </c>
      <c r="G101" s="4">
        <v>8355</v>
      </c>
      <c r="H101" s="83">
        <v>3.8639999999999999</v>
      </c>
      <c r="I101" s="85">
        <v>32283.72</v>
      </c>
      <c r="J101" s="2" t="s">
        <v>877</v>
      </c>
      <c r="K101" s="2" t="s">
        <v>1046</v>
      </c>
      <c r="L101" s="2" t="s">
        <v>1047</v>
      </c>
      <c r="M101" s="85">
        <v>0</v>
      </c>
    </row>
    <row r="102" spans="1:13" ht="30" x14ac:dyDescent="0.25">
      <c r="A102" s="2" t="s">
        <v>537</v>
      </c>
      <c r="B102" s="2" t="s">
        <v>58</v>
      </c>
      <c r="C102" s="2" t="s">
        <v>1006</v>
      </c>
      <c r="D102" s="2" t="s">
        <v>811</v>
      </c>
      <c r="E102" s="3">
        <v>43397</v>
      </c>
      <c r="F102" s="2" t="s">
        <v>812</v>
      </c>
      <c r="G102" s="4">
        <v>127.5</v>
      </c>
      <c r="H102" s="83">
        <v>4.24</v>
      </c>
      <c r="I102" s="85">
        <v>540.6</v>
      </c>
      <c r="J102" s="2" t="s">
        <v>1306</v>
      </c>
      <c r="K102" s="2" t="s">
        <v>1048</v>
      </c>
      <c r="L102" s="2" t="s">
        <v>1049</v>
      </c>
      <c r="M102" s="85">
        <v>0</v>
      </c>
    </row>
    <row r="103" spans="1:13" ht="30" x14ac:dyDescent="0.25">
      <c r="A103" s="2" t="s">
        <v>533</v>
      </c>
      <c r="B103" s="2" t="s">
        <v>58</v>
      </c>
      <c r="C103" s="2" t="s">
        <v>1012</v>
      </c>
      <c r="D103" s="2" t="s">
        <v>811</v>
      </c>
      <c r="E103" s="3">
        <v>43432</v>
      </c>
      <c r="F103" s="2" t="s">
        <v>812</v>
      </c>
      <c r="G103" s="4">
        <v>3150</v>
      </c>
      <c r="H103" s="83">
        <v>3.8639999999999999</v>
      </c>
      <c r="I103" s="85">
        <v>12171.6</v>
      </c>
      <c r="J103" s="2" t="s">
        <v>1307</v>
      </c>
      <c r="K103" s="2" t="s">
        <v>1050</v>
      </c>
      <c r="L103" s="2" t="s">
        <v>1051</v>
      </c>
      <c r="M103" s="85">
        <v>0</v>
      </c>
    </row>
    <row r="104" spans="1:13" ht="15" x14ac:dyDescent="0.25">
      <c r="A104" s="2" t="s">
        <v>516</v>
      </c>
      <c r="B104" s="2" t="s">
        <v>58</v>
      </c>
      <c r="C104" s="2" t="s">
        <v>1006</v>
      </c>
      <c r="D104" s="2" t="s">
        <v>811</v>
      </c>
      <c r="E104" s="3">
        <v>43432</v>
      </c>
      <c r="F104" s="2" t="s">
        <v>812</v>
      </c>
      <c r="G104" s="4">
        <v>550</v>
      </c>
      <c r="H104" s="83">
        <v>4.3617999999999997</v>
      </c>
      <c r="I104" s="85">
        <v>2398.9899999999998</v>
      </c>
      <c r="J104" s="2" t="s">
        <v>1308</v>
      </c>
      <c r="K104" s="2" t="s">
        <v>1052</v>
      </c>
      <c r="L104" s="2" t="s">
        <v>1053</v>
      </c>
      <c r="M104" s="85">
        <v>0</v>
      </c>
    </row>
    <row r="105" spans="1:13" ht="15" x14ac:dyDescent="0.25">
      <c r="A105" s="2" t="s">
        <v>514</v>
      </c>
      <c r="B105" s="2" t="s">
        <v>58</v>
      </c>
      <c r="C105" s="2" t="s">
        <v>848</v>
      </c>
      <c r="D105" s="2" t="s">
        <v>811</v>
      </c>
      <c r="E105" s="3">
        <v>43432</v>
      </c>
      <c r="F105" s="2" t="s">
        <v>812</v>
      </c>
      <c r="G105" s="4">
        <v>2220</v>
      </c>
      <c r="H105" s="83">
        <v>3.8639999999999999</v>
      </c>
      <c r="I105" s="85">
        <v>8578.08</v>
      </c>
      <c r="J105" s="2" t="s">
        <v>1309</v>
      </c>
      <c r="K105" s="2" t="s">
        <v>1054</v>
      </c>
      <c r="L105" s="2" t="s">
        <v>1055</v>
      </c>
      <c r="M105" s="85">
        <v>0</v>
      </c>
    </row>
    <row r="106" spans="1:13" ht="15" x14ac:dyDescent="0.25">
      <c r="A106" s="2" t="s">
        <v>485</v>
      </c>
      <c r="B106" s="2" t="s">
        <v>58</v>
      </c>
      <c r="C106" s="2" t="s">
        <v>900</v>
      </c>
      <c r="D106" s="2" t="s">
        <v>811</v>
      </c>
      <c r="E106" s="3">
        <v>43432</v>
      </c>
      <c r="F106" s="2" t="s">
        <v>812</v>
      </c>
      <c r="G106" s="4">
        <v>1760</v>
      </c>
      <c r="H106" s="83">
        <v>3.8580000000000001</v>
      </c>
      <c r="I106" s="85">
        <v>6790.08</v>
      </c>
      <c r="J106" s="2" t="s">
        <v>1281</v>
      </c>
      <c r="K106" s="2" t="s">
        <v>1056</v>
      </c>
      <c r="L106" s="2" t="s">
        <v>1057</v>
      </c>
      <c r="M106" s="85">
        <v>0</v>
      </c>
    </row>
    <row r="107" spans="1:13" ht="15" x14ac:dyDescent="0.25">
      <c r="A107" s="2" t="s">
        <v>487</v>
      </c>
      <c r="B107" s="2" t="s">
        <v>58</v>
      </c>
      <c r="C107" s="2" t="s">
        <v>967</v>
      </c>
      <c r="D107" s="2" t="s">
        <v>811</v>
      </c>
      <c r="E107" s="3">
        <v>43432</v>
      </c>
      <c r="F107" s="2" t="s">
        <v>812</v>
      </c>
      <c r="G107" s="4">
        <v>291.2</v>
      </c>
      <c r="H107" s="83">
        <v>4.9417999999999997</v>
      </c>
      <c r="I107" s="85">
        <v>1439.05</v>
      </c>
      <c r="J107" s="2" t="s">
        <v>1281</v>
      </c>
      <c r="K107" s="2" t="s">
        <v>1058</v>
      </c>
      <c r="L107" s="2" t="s">
        <v>1059</v>
      </c>
      <c r="M107" s="85">
        <v>0</v>
      </c>
    </row>
    <row r="108" spans="1:13" ht="15" x14ac:dyDescent="0.25">
      <c r="A108" s="2" t="s">
        <v>489</v>
      </c>
      <c r="B108" s="2" t="s">
        <v>58</v>
      </c>
      <c r="C108" s="2" t="s">
        <v>854</v>
      </c>
      <c r="D108" s="2" t="s">
        <v>811</v>
      </c>
      <c r="E108" s="3">
        <v>43432</v>
      </c>
      <c r="F108" s="2" t="s">
        <v>812</v>
      </c>
      <c r="G108" s="4">
        <v>59</v>
      </c>
      <c r="H108" s="83">
        <v>3.8580000000000001</v>
      </c>
      <c r="I108" s="85">
        <v>227.62</v>
      </c>
      <c r="J108" s="2" t="s">
        <v>1281</v>
      </c>
      <c r="K108" s="2" t="s">
        <v>1060</v>
      </c>
      <c r="L108" s="2" t="s">
        <v>1061</v>
      </c>
      <c r="M108" s="85">
        <v>0</v>
      </c>
    </row>
    <row r="109" spans="1:13" ht="30" x14ac:dyDescent="0.25">
      <c r="A109" s="2" t="s">
        <v>491</v>
      </c>
      <c r="B109" s="2" t="s">
        <v>58</v>
      </c>
      <c r="C109" s="2" t="s">
        <v>1062</v>
      </c>
      <c r="D109" s="2" t="s">
        <v>811</v>
      </c>
      <c r="E109" s="3">
        <v>43432</v>
      </c>
      <c r="F109" s="2" t="s">
        <v>812</v>
      </c>
      <c r="G109" s="4">
        <v>1123</v>
      </c>
      <c r="H109" s="83">
        <v>3.8719999999999999</v>
      </c>
      <c r="I109" s="85">
        <v>4348.26</v>
      </c>
      <c r="J109" s="2" t="s">
        <v>1281</v>
      </c>
      <c r="K109" s="2" t="s">
        <v>1063</v>
      </c>
      <c r="L109" s="2" t="s">
        <v>1064</v>
      </c>
      <c r="M109" s="85">
        <v>0</v>
      </c>
    </row>
    <row r="110" spans="1:13" ht="15" x14ac:dyDescent="0.25">
      <c r="A110" s="2" t="s">
        <v>586</v>
      </c>
      <c r="B110" s="2" t="s">
        <v>58</v>
      </c>
      <c r="C110" s="2" t="s">
        <v>959</v>
      </c>
      <c r="D110" s="2" t="s">
        <v>811</v>
      </c>
      <c r="E110" s="3">
        <v>43432</v>
      </c>
      <c r="F110" s="2" t="s">
        <v>812</v>
      </c>
      <c r="G110" s="4">
        <v>1824.24</v>
      </c>
      <c r="H110" s="83">
        <v>3.8719999999999999</v>
      </c>
      <c r="I110" s="85">
        <v>7063.46</v>
      </c>
      <c r="J110" s="2" t="s">
        <v>1310</v>
      </c>
      <c r="K110" s="2" t="s">
        <v>1065</v>
      </c>
      <c r="L110" s="2" t="s">
        <v>1066</v>
      </c>
      <c r="M110" s="85">
        <v>0</v>
      </c>
    </row>
    <row r="111" spans="1:13" ht="15" x14ac:dyDescent="0.25">
      <c r="A111" s="2" t="s">
        <v>478</v>
      </c>
      <c r="B111" s="2" t="s">
        <v>58</v>
      </c>
      <c r="C111" s="2" t="s">
        <v>895</v>
      </c>
      <c r="D111" s="2" t="s">
        <v>811</v>
      </c>
      <c r="E111" s="3">
        <v>43432</v>
      </c>
      <c r="F111" s="2" t="s">
        <v>812</v>
      </c>
      <c r="G111" s="4">
        <v>2050</v>
      </c>
      <c r="H111" s="83">
        <v>3.8719999999999999</v>
      </c>
      <c r="I111" s="85">
        <v>7937.6</v>
      </c>
      <c r="J111" s="2" t="s">
        <v>1281</v>
      </c>
      <c r="K111" s="2" t="s">
        <v>1067</v>
      </c>
      <c r="L111" s="2" t="s">
        <v>1068</v>
      </c>
      <c r="M111" s="85">
        <v>0</v>
      </c>
    </row>
    <row r="112" spans="1:13" ht="15" x14ac:dyDescent="0.25">
      <c r="A112" s="2" t="s">
        <v>480</v>
      </c>
      <c r="B112" s="2" t="s">
        <v>58</v>
      </c>
      <c r="C112" s="2" t="s">
        <v>851</v>
      </c>
      <c r="D112" s="2" t="s">
        <v>811</v>
      </c>
      <c r="E112" s="3">
        <v>43432</v>
      </c>
      <c r="F112" s="2" t="s">
        <v>812</v>
      </c>
      <c r="G112" s="4">
        <v>882</v>
      </c>
      <c r="H112" s="83">
        <v>3.8719999999999999</v>
      </c>
      <c r="I112" s="85">
        <v>3415.1</v>
      </c>
      <c r="J112" s="2" t="s">
        <v>1281</v>
      </c>
      <c r="K112" s="2" t="s">
        <v>1069</v>
      </c>
      <c r="L112" s="2" t="s">
        <v>1070</v>
      </c>
      <c r="M112" s="85">
        <v>0</v>
      </c>
    </row>
    <row r="113" spans="1:13" ht="30" x14ac:dyDescent="0.25">
      <c r="A113" s="2" t="s">
        <v>531</v>
      </c>
      <c r="B113" s="2" t="s">
        <v>58</v>
      </c>
      <c r="C113" s="2" t="s">
        <v>859</v>
      </c>
      <c r="D113" s="2" t="s">
        <v>811</v>
      </c>
      <c r="E113" s="3">
        <v>43432</v>
      </c>
      <c r="F113" s="2" t="s">
        <v>812</v>
      </c>
      <c r="G113" s="4">
        <v>1050</v>
      </c>
      <c r="H113" s="83">
        <v>3.8639999999999999</v>
      </c>
      <c r="I113" s="85">
        <v>4057.2</v>
      </c>
      <c r="J113" s="2" t="s">
        <v>1311</v>
      </c>
      <c r="K113" s="2" t="s">
        <v>1071</v>
      </c>
      <c r="L113" s="2" t="s">
        <v>1072</v>
      </c>
      <c r="M113" s="85">
        <v>0</v>
      </c>
    </row>
    <row r="114" spans="1:13" ht="15" x14ac:dyDescent="0.25">
      <c r="A114" s="2" t="s">
        <v>482</v>
      </c>
      <c r="B114" s="2" t="s">
        <v>58</v>
      </c>
      <c r="C114" s="2" t="s">
        <v>890</v>
      </c>
      <c r="D114" s="2" t="s">
        <v>811</v>
      </c>
      <c r="E114" s="3">
        <v>43440</v>
      </c>
      <c r="F114" s="2" t="s">
        <v>812</v>
      </c>
      <c r="G114" s="4">
        <v>7375</v>
      </c>
      <c r="H114" s="83">
        <v>3.9104999999999999</v>
      </c>
      <c r="I114" s="85">
        <v>28839.94</v>
      </c>
      <c r="J114" s="2" t="s">
        <v>1281</v>
      </c>
      <c r="K114" s="216" t="s">
        <v>2358</v>
      </c>
      <c r="L114" s="216" t="s">
        <v>2359</v>
      </c>
      <c r="M114" s="85">
        <v>0</v>
      </c>
    </row>
    <row r="115" spans="1:13" ht="15" x14ac:dyDescent="0.25">
      <c r="A115" s="2" t="s">
        <v>546</v>
      </c>
      <c r="B115" s="2" t="s">
        <v>58</v>
      </c>
      <c r="C115" s="2" t="s">
        <v>859</v>
      </c>
      <c r="D115" s="2" t="s">
        <v>811</v>
      </c>
      <c r="E115" s="3">
        <v>43460</v>
      </c>
      <c r="F115" s="2" t="s">
        <v>812</v>
      </c>
      <c r="G115" s="4">
        <v>1350</v>
      </c>
      <c r="H115" s="83">
        <v>3.93</v>
      </c>
      <c r="I115" s="85">
        <v>5305.5</v>
      </c>
      <c r="J115" s="2" t="s">
        <v>1312</v>
      </c>
      <c r="K115" s="2" t="s">
        <v>1073</v>
      </c>
      <c r="L115" s="2" t="s">
        <v>1074</v>
      </c>
      <c r="M115" s="85">
        <v>0</v>
      </c>
    </row>
    <row r="116" spans="1:13" ht="15" x14ac:dyDescent="0.25">
      <c r="A116" s="2" t="s">
        <v>466</v>
      </c>
      <c r="B116" s="2" t="s">
        <v>58</v>
      </c>
      <c r="C116" s="2" t="s">
        <v>1075</v>
      </c>
      <c r="D116" s="2" t="s">
        <v>811</v>
      </c>
      <c r="E116" s="3">
        <v>43460</v>
      </c>
      <c r="F116" s="2" t="s">
        <v>812</v>
      </c>
      <c r="G116" s="4">
        <v>2079</v>
      </c>
      <c r="H116" s="83">
        <v>3.93</v>
      </c>
      <c r="I116" s="85">
        <v>8170.47</v>
      </c>
      <c r="J116" s="2" t="s">
        <v>1281</v>
      </c>
      <c r="K116" s="2" t="s">
        <v>1076</v>
      </c>
      <c r="L116" s="2" t="s">
        <v>1077</v>
      </c>
      <c r="M116" s="85">
        <v>0</v>
      </c>
    </row>
    <row r="117" spans="1:13" ht="30" x14ac:dyDescent="0.25">
      <c r="A117" s="2" t="s">
        <v>124</v>
      </c>
      <c r="B117" s="2" t="s">
        <v>58</v>
      </c>
      <c r="C117" s="2" t="s">
        <v>1078</v>
      </c>
      <c r="D117" s="2" t="s">
        <v>811</v>
      </c>
      <c r="E117" s="3">
        <v>43196</v>
      </c>
      <c r="F117" s="2" t="s">
        <v>812</v>
      </c>
      <c r="G117" s="4">
        <v>34474.400000000001</v>
      </c>
      <c r="H117" s="83">
        <v>3.3559999999999999</v>
      </c>
      <c r="I117" s="85">
        <v>115696.09</v>
      </c>
      <c r="J117" s="2" t="s">
        <v>1313</v>
      </c>
      <c r="K117" s="2" t="s">
        <v>1079</v>
      </c>
      <c r="L117" s="2" t="s">
        <v>1080</v>
      </c>
      <c r="M117" s="85">
        <v>20416.96</v>
      </c>
    </row>
    <row r="118" spans="1:13" ht="15" x14ac:dyDescent="0.25">
      <c r="A118" s="2" t="s">
        <v>403</v>
      </c>
      <c r="B118" s="2" t="s">
        <v>58</v>
      </c>
      <c r="C118" s="2" t="s">
        <v>848</v>
      </c>
      <c r="D118" s="2" t="s">
        <v>811</v>
      </c>
      <c r="E118" s="3">
        <v>43109</v>
      </c>
      <c r="F118" s="2" t="s">
        <v>812</v>
      </c>
      <c r="G118" s="4">
        <v>2840</v>
      </c>
      <c r="H118" s="83">
        <v>4.4000000000000004</v>
      </c>
      <c r="I118" s="85">
        <v>12496</v>
      </c>
      <c r="J118" s="2" t="s">
        <v>1281</v>
      </c>
      <c r="K118" s="2" t="s">
        <v>1081</v>
      </c>
      <c r="L118" s="2" t="s">
        <v>1082</v>
      </c>
      <c r="M118" s="85">
        <v>0</v>
      </c>
    </row>
    <row r="119" spans="1:13" ht="15" x14ac:dyDescent="0.25">
      <c r="A119" s="2" t="s">
        <v>575</v>
      </c>
      <c r="B119" s="2" t="s">
        <v>58</v>
      </c>
      <c r="C119" s="2" t="s">
        <v>851</v>
      </c>
      <c r="D119" s="2" t="s">
        <v>811</v>
      </c>
      <c r="E119" s="3">
        <v>43111</v>
      </c>
      <c r="F119" s="2" t="s">
        <v>812</v>
      </c>
      <c r="G119" s="4">
        <v>1870</v>
      </c>
      <c r="H119" s="83">
        <v>3.2360000000000002</v>
      </c>
      <c r="I119" s="85">
        <v>6051.32</v>
      </c>
      <c r="J119" s="2" t="s">
        <v>1314</v>
      </c>
      <c r="K119" s="2" t="s">
        <v>1083</v>
      </c>
      <c r="L119" s="2" t="s">
        <v>1084</v>
      </c>
      <c r="M119" s="85">
        <v>0</v>
      </c>
    </row>
    <row r="120" spans="1:13" ht="15" x14ac:dyDescent="0.25">
      <c r="A120" s="2" t="s">
        <v>405</v>
      </c>
      <c r="B120" s="2" t="s">
        <v>58</v>
      </c>
      <c r="C120" s="2" t="s">
        <v>1085</v>
      </c>
      <c r="D120" s="2" t="s">
        <v>811</v>
      </c>
      <c r="E120" s="3">
        <v>43111</v>
      </c>
      <c r="F120" s="2" t="s">
        <v>812</v>
      </c>
      <c r="G120" s="4">
        <v>1050</v>
      </c>
      <c r="H120" s="83">
        <v>3.8980000000000001</v>
      </c>
      <c r="I120" s="85">
        <v>4092.9</v>
      </c>
      <c r="J120" s="2" t="s">
        <v>1281</v>
      </c>
      <c r="K120" s="2" t="s">
        <v>1086</v>
      </c>
      <c r="L120" s="2" t="s">
        <v>1087</v>
      </c>
      <c r="M120" s="85">
        <v>0</v>
      </c>
    </row>
    <row r="121" spans="1:13" ht="15" x14ac:dyDescent="0.25">
      <c r="A121" s="2" t="s">
        <v>407</v>
      </c>
      <c r="B121" s="2" t="s">
        <v>58</v>
      </c>
      <c r="C121" s="2" t="s">
        <v>1075</v>
      </c>
      <c r="D121" s="2" t="s">
        <v>811</v>
      </c>
      <c r="E121" s="3">
        <v>43111</v>
      </c>
      <c r="F121" s="2" t="s">
        <v>812</v>
      </c>
      <c r="G121" s="4">
        <v>1763</v>
      </c>
      <c r="H121" s="83">
        <v>3.2360000000000002</v>
      </c>
      <c r="I121" s="85">
        <v>5705.07</v>
      </c>
      <c r="J121" s="2" t="s">
        <v>1281</v>
      </c>
      <c r="K121" s="2" t="s">
        <v>1088</v>
      </c>
      <c r="L121" s="2" t="s">
        <v>1089</v>
      </c>
      <c r="M121" s="85">
        <v>0</v>
      </c>
    </row>
    <row r="122" spans="1:13" ht="15" x14ac:dyDescent="0.25">
      <c r="A122" s="2" t="s">
        <v>573</v>
      </c>
      <c r="B122" s="2" t="s">
        <v>58</v>
      </c>
      <c r="C122" s="2" t="s">
        <v>1000</v>
      </c>
      <c r="D122" s="2" t="s">
        <v>811</v>
      </c>
      <c r="E122" s="3">
        <v>43111</v>
      </c>
      <c r="F122" s="2" t="s">
        <v>812</v>
      </c>
      <c r="G122" s="4">
        <v>1200</v>
      </c>
      <c r="H122" s="83">
        <v>3.8980000000000001</v>
      </c>
      <c r="I122" s="85">
        <v>4677.6000000000004</v>
      </c>
      <c r="J122" s="2" t="s">
        <v>1314</v>
      </c>
      <c r="K122" s="2" t="s">
        <v>1090</v>
      </c>
      <c r="L122" s="2" t="s">
        <v>1091</v>
      </c>
      <c r="M122" s="85">
        <v>0</v>
      </c>
    </row>
    <row r="123" spans="1:13" ht="15" x14ac:dyDescent="0.25">
      <c r="A123" s="2" t="s">
        <v>189</v>
      </c>
      <c r="B123" s="2" t="s">
        <v>58</v>
      </c>
      <c r="C123" s="2" t="s">
        <v>900</v>
      </c>
      <c r="D123" s="2" t="s">
        <v>811</v>
      </c>
      <c r="E123" s="3">
        <v>43116</v>
      </c>
      <c r="F123" s="2" t="s">
        <v>812</v>
      </c>
      <c r="G123" s="4">
        <v>1675</v>
      </c>
      <c r="H123" s="83">
        <v>3.24</v>
      </c>
      <c r="I123" s="85">
        <v>5427</v>
      </c>
      <c r="J123" s="2" t="s">
        <v>1281</v>
      </c>
      <c r="K123" s="2" t="s">
        <v>1092</v>
      </c>
      <c r="L123" s="2" t="s">
        <v>1093</v>
      </c>
      <c r="M123" s="85">
        <v>0</v>
      </c>
    </row>
    <row r="124" spans="1:13" ht="30" x14ac:dyDescent="0.25">
      <c r="A124" s="2" t="s">
        <v>193</v>
      </c>
      <c r="B124" s="2" t="s">
        <v>58</v>
      </c>
      <c r="C124" s="2" t="s">
        <v>920</v>
      </c>
      <c r="D124" s="2" t="s">
        <v>811</v>
      </c>
      <c r="E124" s="3">
        <v>43115</v>
      </c>
      <c r="F124" s="2" t="s">
        <v>812</v>
      </c>
      <c r="G124" s="4">
        <v>1500</v>
      </c>
      <c r="H124" s="83">
        <v>3.3319999999999999</v>
      </c>
      <c r="I124" s="85">
        <v>4998</v>
      </c>
      <c r="J124" s="2" t="s">
        <v>1281</v>
      </c>
      <c r="K124" s="2" t="s">
        <v>1094</v>
      </c>
      <c r="L124" s="2" t="s">
        <v>1095</v>
      </c>
      <c r="M124" s="85">
        <v>0</v>
      </c>
    </row>
    <row r="125" spans="1:13" ht="15" x14ac:dyDescent="0.25">
      <c r="A125" s="2" t="s">
        <v>197</v>
      </c>
      <c r="B125" s="2" t="s">
        <v>58</v>
      </c>
      <c r="C125" s="2" t="s">
        <v>1096</v>
      </c>
      <c r="D125" s="2" t="s">
        <v>811</v>
      </c>
      <c r="E125" s="3">
        <v>43109</v>
      </c>
      <c r="F125" s="2" t="s">
        <v>812</v>
      </c>
      <c r="G125" s="4">
        <v>1800</v>
      </c>
      <c r="H125" s="83">
        <v>3.254</v>
      </c>
      <c r="I125" s="85">
        <v>5857.2</v>
      </c>
      <c r="J125" s="2" t="s">
        <v>1281</v>
      </c>
      <c r="K125" s="2" t="s">
        <v>1097</v>
      </c>
      <c r="L125" s="2" t="s">
        <v>1098</v>
      </c>
      <c r="M125" s="85">
        <v>0</v>
      </c>
    </row>
    <row r="126" spans="1:13" ht="15" x14ac:dyDescent="0.25">
      <c r="A126" s="2" t="s">
        <v>201</v>
      </c>
      <c r="B126" s="2" t="s">
        <v>58</v>
      </c>
      <c r="C126" s="2" t="s">
        <v>862</v>
      </c>
      <c r="D126" s="2" t="s">
        <v>811</v>
      </c>
      <c r="E126" s="3">
        <v>43154</v>
      </c>
      <c r="F126" s="2" t="s">
        <v>812</v>
      </c>
      <c r="G126" s="4">
        <v>2250</v>
      </c>
      <c r="H126" s="83">
        <v>3.25</v>
      </c>
      <c r="I126" s="85">
        <v>7312.5</v>
      </c>
      <c r="J126" s="2" t="s">
        <v>1281</v>
      </c>
      <c r="K126" s="2" t="s">
        <v>1099</v>
      </c>
      <c r="L126" s="2" t="s">
        <v>1100</v>
      </c>
      <c r="M126" s="85">
        <v>0</v>
      </c>
    </row>
    <row r="127" spans="1:13" ht="15" x14ac:dyDescent="0.25">
      <c r="A127" s="2" t="s">
        <v>201</v>
      </c>
      <c r="B127" s="2" t="s">
        <v>58</v>
      </c>
      <c r="C127" s="2" t="s">
        <v>862</v>
      </c>
      <c r="D127" s="2" t="s">
        <v>811</v>
      </c>
      <c r="E127" s="3">
        <v>43200</v>
      </c>
      <c r="F127" s="2" t="s">
        <v>812</v>
      </c>
      <c r="G127" s="4">
        <v>5240</v>
      </c>
      <c r="H127" s="83">
        <v>3.4247000000000001</v>
      </c>
      <c r="I127" s="85">
        <v>17945.43</v>
      </c>
      <c r="J127" s="2" t="s">
        <v>1281</v>
      </c>
      <c r="K127" s="2" t="s">
        <v>1101</v>
      </c>
      <c r="L127" s="2" t="s">
        <v>1102</v>
      </c>
      <c r="M127" s="85">
        <v>0</v>
      </c>
    </row>
    <row r="128" spans="1:13" ht="15" x14ac:dyDescent="0.25">
      <c r="A128" s="2" t="s">
        <v>201</v>
      </c>
      <c r="B128" s="2" t="s">
        <v>58</v>
      </c>
      <c r="C128" s="2" t="s">
        <v>862</v>
      </c>
      <c r="D128" s="2" t="s">
        <v>811</v>
      </c>
      <c r="E128" s="3">
        <v>43258</v>
      </c>
      <c r="F128" s="2" t="s">
        <v>812</v>
      </c>
      <c r="G128" s="4">
        <v>8245</v>
      </c>
      <c r="H128" s="83">
        <v>3.8980000000000001</v>
      </c>
      <c r="I128" s="85">
        <v>32139.01</v>
      </c>
      <c r="J128" s="2" t="s">
        <v>1281</v>
      </c>
      <c r="K128" s="2" t="s">
        <v>1103</v>
      </c>
      <c r="L128" s="2" t="s">
        <v>1104</v>
      </c>
      <c r="M128" s="85">
        <v>0</v>
      </c>
    </row>
    <row r="129" spans="1:13" ht="15" x14ac:dyDescent="0.25">
      <c r="A129" s="2" t="s">
        <v>201</v>
      </c>
      <c r="B129" s="2" t="s">
        <v>58</v>
      </c>
      <c r="C129" s="2" t="s">
        <v>862</v>
      </c>
      <c r="D129" s="2" t="s">
        <v>811</v>
      </c>
      <c r="E129" s="3">
        <v>43279</v>
      </c>
      <c r="F129" s="2" t="s">
        <v>812</v>
      </c>
      <c r="G129" s="4">
        <v>3845</v>
      </c>
      <c r="H129" s="83">
        <v>3.85</v>
      </c>
      <c r="I129" s="85">
        <v>14803.25</v>
      </c>
      <c r="J129" s="2" t="s">
        <v>1281</v>
      </c>
      <c r="K129" s="2" t="s">
        <v>1105</v>
      </c>
      <c r="L129" s="2" t="s">
        <v>1106</v>
      </c>
      <c r="M129" s="85">
        <v>0</v>
      </c>
    </row>
    <row r="130" spans="1:13" ht="15" x14ac:dyDescent="0.25">
      <c r="A130" s="2" t="s">
        <v>201</v>
      </c>
      <c r="B130" s="2" t="s">
        <v>58</v>
      </c>
      <c r="C130" s="2" t="s">
        <v>862</v>
      </c>
      <c r="D130" s="2" t="s">
        <v>811</v>
      </c>
      <c r="E130" s="3">
        <v>43333</v>
      </c>
      <c r="F130" s="2" t="s">
        <v>812</v>
      </c>
      <c r="G130" s="4">
        <v>5995</v>
      </c>
      <c r="H130" s="83">
        <v>4.0094000000000003</v>
      </c>
      <c r="I130" s="85">
        <v>24036.35</v>
      </c>
      <c r="J130" s="2" t="s">
        <v>1281</v>
      </c>
      <c r="K130" s="2" t="s">
        <v>1107</v>
      </c>
      <c r="L130" s="2" t="s">
        <v>1108</v>
      </c>
      <c r="M130" s="85">
        <v>0</v>
      </c>
    </row>
    <row r="131" spans="1:13" ht="15" x14ac:dyDescent="0.25">
      <c r="A131" s="2" t="s">
        <v>201</v>
      </c>
      <c r="B131" s="2" t="s">
        <v>58</v>
      </c>
      <c r="C131" s="2" t="s">
        <v>862</v>
      </c>
      <c r="D131" s="2" t="s">
        <v>811</v>
      </c>
      <c r="E131" s="3">
        <v>43354</v>
      </c>
      <c r="F131" s="2" t="s">
        <v>812</v>
      </c>
      <c r="G131" s="4">
        <v>5995</v>
      </c>
      <c r="H131" s="83">
        <v>4.1692999999999998</v>
      </c>
      <c r="I131" s="85">
        <v>24994.95</v>
      </c>
      <c r="J131" s="2" t="s">
        <v>1281</v>
      </c>
      <c r="K131" s="2" t="s">
        <v>1109</v>
      </c>
      <c r="L131" s="2" t="s">
        <v>1110</v>
      </c>
      <c r="M131" s="85">
        <v>0</v>
      </c>
    </row>
    <row r="132" spans="1:13" ht="15" x14ac:dyDescent="0.25">
      <c r="A132" s="2" t="s">
        <v>201</v>
      </c>
      <c r="B132" s="2" t="s">
        <v>58</v>
      </c>
      <c r="C132" s="2" t="s">
        <v>862</v>
      </c>
      <c r="D132" s="2" t="s">
        <v>811</v>
      </c>
      <c r="E132" s="3">
        <v>43354</v>
      </c>
      <c r="F132" s="2" t="s">
        <v>812</v>
      </c>
      <c r="G132" s="4">
        <v>2250</v>
      </c>
      <c r="H132" s="83">
        <v>3.6979000000000002</v>
      </c>
      <c r="I132" s="85">
        <v>8320.2800000000007</v>
      </c>
      <c r="J132" s="2" t="s">
        <v>1281</v>
      </c>
      <c r="K132" s="216" t="s">
        <v>2360</v>
      </c>
      <c r="L132" s="216" t="s">
        <v>2361</v>
      </c>
      <c r="M132" s="85">
        <v>0</v>
      </c>
    </row>
    <row r="133" spans="1:13" ht="15" x14ac:dyDescent="0.25">
      <c r="A133" s="2" t="s">
        <v>201</v>
      </c>
      <c r="B133" s="2" t="s">
        <v>58</v>
      </c>
      <c r="C133" s="2" t="s">
        <v>862</v>
      </c>
      <c r="D133" s="2" t="s">
        <v>811</v>
      </c>
      <c r="E133" s="122">
        <v>43110</v>
      </c>
      <c r="F133" s="2" t="s">
        <v>812</v>
      </c>
      <c r="G133" s="4">
        <v>9940</v>
      </c>
      <c r="H133" s="83">
        <v>3.8090000000000002</v>
      </c>
      <c r="I133" s="85">
        <v>37861.46</v>
      </c>
      <c r="J133" s="2" t="s">
        <v>1281</v>
      </c>
      <c r="K133" s="2" t="s">
        <v>1111</v>
      </c>
      <c r="L133" s="2" t="s">
        <v>1112</v>
      </c>
      <c r="M133" s="85">
        <v>0</v>
      </c>
    </row>
    <row r="134" spans="1:13" ht="15" x14ac:dyDescent="0.25">
      <c r="A134" s="2" t="s">
        <v>201</v>
      </c>
      <c r="B134" s="2" t="s">
        <v>58</v>
      </c>
      <c r="C134" s="2" t="s">
        <v>862</v>
      </c>
      <c r="D134" s="2" t="s">
        <v>811</v>
      </c>
      <c r="E134" s="3">
        <v>43455</v>
      </c>
      <c r="F134" s="2" t="s">
        <v>812</v>
      </c>
      <c r="G134" s="4">
        <v>6295</v>
      </c>
      <c r="H134" s="83">
        <v>3.8744999999999998</v>
      </c>
      <c r="I134" s="85">
        <v>24389.98</v>
      </c>
      <c r="J134" s="2" t="s">
        <v>1281</v>
      </c>
      <c r="K134" s="2" t="s">
        <v>1113</v>
      </c>
      <c r="L134" s="2" t="s">
        <v>1114</v>
      </c>
      <c r="M134" s="85">
        <v>0</v>
      </c>
    </row>
    <row r="135" spans="1:13" ht="15" x14ac:dyDescent="0.25">
      <c r="A135" s="2" t="s">
        <v>209</v>
      </c>
      <c r="B135" s="2" t="s">
        <v>58</v>
      </c>
      <c r="C135" s="2" t="s">
        <v>890</v>
      </c>
      <c r="D135" s="2" t="s">
        <v>811</v>
      </c>
      <c r="E135" s="3">
        <v>43157</v>
      </c>
      <c r="F135" s="2" t="s">
        <v>812</v>
      </c>
      <c r="G135" s="4">
        <v>12446.25</v>
      </c>
      <c r="H135" s="83">
        <v>3.2480000000000002</v>
      </c>
      <c r="I135" s="85">
        <v>40425.42</v>
      </c>
      <c r="J135" s="2" t="s">
        <v>1281</v>
      </c>
      <c r="K135" s="2" t="s">
        <v>1115</v>
      </c>
      <c r="L135" s="2" t="s">
        <v>1116</v>
      </c>
      <c r="M135" s="85">
        <v>0</v>
      </c>
    </row>
    <row r="136" spans="1:13" ht="30" x14ac:dyDescent="0.25">
      <c r="A136" s="2" t="s">
        <v>209</v>
      </c>
      <c r="B136" s="2" t="s">
        <v>58</v>
      </c>
      <c r="C136" s="2" t="s">
        <v>890</v>
      </c>
      <c r="D136" s="2" t="s">
        <v>811</v>
      </c>
      <c r="E136" s="3">
        <v>43200</v>
      </c>
      <c r="F136" s="2" t="s">
        <v>812</v>
      </c>
      <c r="G136" s="4">
        <v>7992.9</v>
      </c>
      <c r="H136" s="83">
        <v>3.4333999999999998</v>
      </c>
      <c r="I136" s="85">
        <v>27442.82</v>
      </c>
      <c r="J136" s="2" t="s">
        <v>1315</v>
      </c>
      <c r="K136" s="2" t="s">
        <v>1117</v>
      </c>
      <c r="L136" s="2" t="s">
        <v>1118</v>
      </c>
      <c r="M136" s="85">
        <v>0</v>
      </c>
    </row>
    <row r="137" spans="1:13" ht="30" x14ac:dyDescent="0.25">
      <c r="A137" s="2" t="s">
        <v>209</v>
      </c>
      <c r="B137" s="2" t="s">
        <v>58</v>
      </c>
      <c r="C137" s="2" t="s">
        <v>890</v>
      </c>
      <c r="D137" s="2" t="s">
        <v>811</v>
      </c>
      <c r="E137" s="3">
        <v>43235</v>
      </c>
      <c r="F137" s="2" t="s">
        <v>812</v>
      </c>
      <c r="G137" s="4">
        <v>6637.5</v>
      </c>
      <c r="H137" s="83">
        <v>3.677</v>
      </c>
      <c r="I137" s="85">
        <v>24406.09</v>
      </c>
      <c r="J137" s="2" t="s">
        <v>1316</v>
      </c>
      <c r="K137" s="2" t="s">
        <v>1119</v>
      </c>
      <c r="L137" s="2" t="s">
        <v>1120</v>
      </c>
      <c r="M137" s="85">
        <v>0</v>
      </c>
    </row>
    <row r="138" spans="1:13" ht="15" x14ac:dyDescent="0.25">
      <c r="A138" s="2" t="s">
        <v>215</v>
      </c>
      <c r="B138" s="2" t="s">
        <v>58</v>
      </c>
      <c r="C138" s="2" t="s">
        <v>866</v>
      </c>
      <c r="D138" s="2" t="s">
        <v>811</v>
      </c>
      <c r="E138" s="3">
        <v>43157</v>
      </c>
      <c r="F138" s="2" t="s">
        <v>812</v>
      </c>
      <c r="G138" s="4">
        <v>8509.5</v>
      </c>
      <c r="H138" s="83">
        <v>4.5389999999999997</v>
      </c>
      <c r="I138" s="85">
        <v>38624.620000000003</v>
      </c>
      <c r="J138" s="2" t="s">
        <v>1281</v>
      </c>
      <c r="K138" s="2" t="s">
        <v>1121</v>
      </c>
      <c r="L138" s="2" t="s">
        <v>1122</v>
      </c>
      <c r="M138" s="85">
        <v>0</v>
      </c>
    </row>
    <row r="139" spans="1:13" ht="30" x14ac:dyDescent="0.25">
      <c r="A139" s="2" t="s">
        <v>215</v>
      </c>
      <c r="B139" s="2" t="s">
        <v>58</v>
      </c>
      <c r="C139" s="2" t="s">
        <v>866</v>
      </c>
      <c r="D139" s="2" t="s">
        <v>811</v>
      </c>
      <c r="E139" s="3">
        <v>43200</v>
      </c>
      <c r="F139" s="2" t="s">
        <v>812</v>
      </c>
      <c r="G139" s="4">
        <v>4780</v>
      </c>
      <c r="H139" s="83">
        <v>4.875</v>
      </c>
      <c r="I139" s="85">
        <v>23302.5</v>
      </c>
      <c r="J139" s="2" t="s">
        <v>1317</v>
      </c>
      <c r="K139" s="2" t="s">
        <v>1123</v>
      </c>
      <c r="L139" s="2" t="s">
        <v>1124</v>
      </c>
      <c r="M139" s="85">
        <v>0</v>
      </c>
    </row>
    <row r="140" spans="1:13" ht="15" x14ac:dyDescent="0.25">
      <c r="A140" s="2" t="s">
        <v>215</v>
      </c>
      <c r="B140" s="2" t="s">
        <v>58</v>
      </c>
      <c r="C140" s="2" t="s">
        <v>866</v>
      </c>
      <c r="D140" s="2" t="s">
        <v>811</v>
      </c>
      <c r="E140" s="3">
        <v>43238</v>
      </c>
      <c r="F140" s="2" t="s">
        <v>812</v>
      </c>
      <c r="G140" s="4">
        <v>1420</v>
      </c>
      <c r="H140" s="83">
        <v>5.0583999999999998</v>
      </c>
      <c r="I140" s="85">
        <v>7182.93</v>
      </c>
      <c r="J140" s="2" t="s">
        <v>1318</v>
      </c>
      <c r="K140" s="2" t="s">
        <v>1125</v>
      </c>
      <c r="L140" s="2" t="s">
        <v>1126</v>
      </c>
      <c r="M140" s="85">
        <v>0</v>
      </c>
    </row>
    <row r="141" spans="1:13" ht="15" x14ac:dyDescent="0.25">
      <c r="A141" s="2" t="s">
        <v>215</v>
      </c>
      <c r="B141" s="2" t="s">
        <v>58</v>
      </c>
      <c r="C141" s="2" t="s">
        <v>866</v>
      </c>
      <c r="D141" s="2" t="s">
        <v>811</v>
      </c>
      <c r="E141" s="3">
        <v>43279</v>
      </c>
      <c r="F141" s="2" t="s">
        <v>812</v>
      </c>
      <c r="G141" s="4">
        <v>1420</v>
      </c>
      <c r="H141" s="83">
        <v>5.05</v>
      </c>
      <c r="I141" s="85">
        <v>7171</v>
      </c>
      <c r="J141" s="2" t="s">
        <v>1281</v>
      </c>
      <c r="K141" s="216" t="s">
        <v>2362</v>
      </c>
      <c r="L141" s="216" t="s">
        <v>2363</v>
      </c>
      <c r="M141" s="85">
        <v>0</v>
      </c>
    </row>
    <row r="142" spans="1:13" ht="30" x14ac:dyDescent="0.25">
      <c r="A142" s="2" t="s">
        <v>555</v>
      </c>
      <c r="B142" s="2" t="s">
        <v>58</v>
      </c>
      <c r="C142" s="2" t="s">
        <v>848</v>
      </c>
      <c r="D142" s="2" t="s">
        <v>811</v>
      </c>
      <c r="E142" s="3">
        <v>43238</v>
      </c>
      <c r="F142" s="2" t="s">
        <v>812</v>
      </c>
      <c r="G142" s="4">
        <v>3515</v>
      </c>
      <c r="H142" s="83">
        <v>3.7566000000000002</v>
      </c>
      <c r="I142" s="85">
        <v>13204.45</v>
      </c>
      <c r="J142" s="2" t="s">
        <v>1319</v>
      </c>
      <c r="K142" s="2" t="s">
        <v>1127</v>
      </c>
      <c r="L142" s="2" t="s">
        <v>1128</v>
      </c>
      <c r="M142" s="85">
        <v>0</v>
      </c>
    </row>
    <row r="143" spans="1:13" ht="15" x14ac:dyDescent="0.25">
      <c r="A143" s="2" t="s">
        <v>555</v>
      </c>
      <c r="B143" s="2" t="s">
        <v>58</v>
      </c>
      <c r="C143" s="2" t="s">
        <v>848</v>
      </c>
      <c r="D143" s="2" t="s">
        <v>811</v>
      </c>
      <c r="E143" s="3">
        <v>43328</v>
      </c>
      <c r="F143" s="2" t="s">
        <v>812</v>
      </c>
      <c r="G143" s="4">
        <v>5420</v>
      </c>
      <c r="H143" s="83">
        <v>3.8889999999999998</v>
      </c>
      <c r="I143" s="85">
        <v>21078.38</v>
      </c>
      <c r="J143" s="2" t="s">
        <v>1281</v>
      </c>
      <c r="K143" s="2" t="s">
        <v>1129</v>
      </c>
      <c r="L143" s="2" t="s">
        <v>1130</v>
      </c>
      <c r="M143" s="85">
        <v>0</v>
      </c>
    </row>
    <row r="144" spans="1:13" ht="15" x14ac:dyDescent="0.25">
      <c r="A144" s="2" t="s">
        <v>555</v>
      </c>
      <c r="B144" s="2" t="s">
        <v>58</v>
      </c>
      <c r="C144" s="2" t="s">
        <v>848</v>
      </c>
      <c r="D144" s="2" t="s">
        <v>811</v>
      </c>
      <c r="E144" s="3">
        <v>43354</v>
      </c>
      <c r="F144" s="2" t="s">
        <v>812</v>
      </c>
      <c r="G144" s="4">
        <v>9185</v>
      </c>
      <c r="H144" s="83">
        <v>4.1772</v>
      </c>
      <c r="I144" s="85">
        <v>38367.58</v>
      </c>
      <c r="J144" s="2" t="s">
        <v>1320</v>
      </c>
      <c r="K144" s="2" t="s">
        <v>1131</v>
      </c>
      <c r="L144" s="2" t="s">
        <v>1132</v>
      </c>
      <c r="M144" s="85">
        <v>0</v>
      </c>
    </row>
    <row r="145" spans="1:13" ht="30" x14ac:dyDescent="0.25">
      <c r="A145" s="2" t="s">
        <v>565</v>
      </c>
      <c r="B145" s="2" t="s">
        <v>58</v>
      </c>
      <c r="C145" s="2" t="s">
        <v>895</v>
      </c>
      <c r="D145" s="2" t="s">
        <v>811</v>
      </c>
      <c r="E145" s="3">
        <v>43199</v>
      </c>
      <c r="F145" s="2" t="s">
        <v>812</v>
      </c>
      <c r="G145" s="4">
        <v>5750</v>
      </c>
      <c r="H145" s="83">
        <v>3.4</v>
      </c>
      <c r="I145" s="85">
        <v>19550</v>
      </c>
      <c r="J145" s="2" t="s">
        <v>1321</v>
      </c>
      <c r="K145" s="2" t="s">
        <v>1133</v>
      </c>
      <c r="L145" s="2" t="s">
        <v>1134</v>
      </c>
      <c r="M145" s="85">
        <v>78.2</v>
      </c>
    </row>
    <row r="146" spans="1:13" ht="15" x14ac:dyDescent="0.25">
      <c r="A146" s="2" t="s">
        <v>565</v>
      </c>
      <c r="B146" s="2" t="s">
        <v>58</v>
      </c>
      <c r="C146" s="2" t="s">
        <v>895</v>
      </c>
      <c r="D146" s="2" t="s">
        <v>811</v>
      </c>
      <c r="E146" s="3">
        <v>43229</v>
      </c>
      <c r="F146" s="2" t="s">
        <v>812</v>
      </c>
      <c r="G146" s="4">
        <v>2000</v>
      </c>
      <c r="H146" s="83">
        <v>3.61</v>
      </c>
      <c r="I146" s="85">
        <v>7220</v>
      </c>
      <c r="J146" s="2" t="s">
        <v>1281</v>
      </c>
      <c r="K146" s="2" t="s">
        <v>1135</v>
      </c>
      <c r="L146" s="2" t="s">
        <v>1136</v>
      </c>
      <c r="M146" s="85">
        <v>0</v>
      </c>
    </row>
    <row r="147" spans="1:13" ht="15" x14ac:dyDescent="0.25">
      <c r="A147" s="2" t="s">
        <v>565</v>
      </c>
      <c r="B147" s="2" t="s">
        <v>58</v>
      </c>
      <c r="C147" s="2" t="s">
        <v>895</v>
      </c>
      <c r="D147" s="2" t="s">
        <v>811</v>
      </c>
      <c r="E147" s="3">
        <v>43298</v>
      </c>
      <c r="F147" s="2" t="s">
        <v>812</v>
      </c>
      <c r="G147" s="4">
        <v>1750</v>
      </c>
      <c r="H147" s="83">
        <v>3.89</v>
      </c>
      <c r="I147" s="85">
        <v>6807.5</v>
      </c>
      <c r="J147" s="2" t="s">
        <v>1281</v>
      </c>
      <c r="K147" s="216" t="s">
        <v>2364</v>
      </c>
      <c r="L147" s="216" t="s">
        <v>2365</v>
      </c>
      <c r="M147" s="85">
        <v>0</v>
      </c>
    </row>
    <row r="148" spans="1:13" ht="15" x14ac:dyDescent="0.25">
      <c r="A148" s="2" t="s">
        <v>565</v>
      </c>
      <c r="B148" s="2" t="s">
        <v>58</v>
      </c>
      <c r="C148" s="2" t="s">
        <v>895</v>
      </c>
      <c r="D148" s="2" t="s">
        <v>811</v>
      </c>
      <c r="E148" s="3">
        <v>43325</v>
      </c>
      <c r="F148" s="2" t="s">
        <v>812</v>
      </c>
      <c r="G148" s="4">
        <v>1000</v>
      </c>
      <c r="H148" s="83">
        <v>3.8921999999999999</v>
      </c>
      <c r="I148" s="85">
        <v>3892.2</v>
      </c>
      <c r="J148" s="2" t="s">
        <v>1281</v>
      </c>
      <c r="K148" s="2" t="s">
        <v>1137</v>
      </c>
      <c r="L148" s="2" t="s">
        <v>1138</v>
      </c>
      <c r="M148" s="85">
        <v>0</v>
      </c>
    </row>
    <row r="149" spans="1:13" ht="15" x14ac:dyDescent="0.25">
      <c r="A149" s="2" t="s">
        <v>565</v>
      </c>
      <c r="B149" s="2" t="s">
        <v>58</v>
      </c>
      <c r="C149" s="2" t="s">
        <v>895</v>
      </c>
      <c r="D149" s="2" t="s">
        <v>811</v>
      </c>
      <c r="E149" s="3">
        <v>43360</v>
      </c>
      <c r="F149" s="2" t="s">
        <v>812</v>
      </c>
      <c r="G149" s="4">
        <v>1950</v>
      </c>
      <c r="H149" s="83" t="s">
        <v>1272</v>
      </c>
      <c r="I149" s="85">
        <v>810264</v>
      </c>
      <c r="J149" s="2" t="s">
        <v>1281</v>
      </c>
      <c r="K149" s="2" t="s">
        <v>1139</v>
      </c>
      <c r="L149" s="2" t="s">
        <v>1140</v>
      </c>
      <c r="M149" s="85">
        <v>0</v>
      </c>
    </row>
    <row r="150" spans="1:13" ht="15" x14ac:dyDescent="0.25">
      <c r="A150" s="2" t="s">
        <v>432</v>
      </c>
      <c r="B150" s="2" t="s">
        <v>58</v>
      </c>
      <c r="C150" s="2" t="s">
        <v>880</v>
      </c>
      <c r="D150" s="2" t="s">
        <v>811</v>
      </c>
      <c r="E150" s="3">
        <v>43158</v>
      </c>
      <c r="F150" s="2" t="s">
        <v>812</v>
      </c>
      <c r="G150" s="4">
        <v>2350</v>
      </c>
      <c r="H150" s="83">
        <v>3.242</v>
      </c>
      <c r="I150" s="85">
        <v>7618.7</v>
      </c>
      <c r="J150" s="2" t="s">
        <v>1281</v>
      </c>
      <c r="K150" s="2" t="s">
        <v>1141</v>
      </c>
      <c r="L150" s="2" t="s">
        <v>1142</v>
      </c>
      <c r="M150" s="85">
        <v>0</v>
      </c>
    </row>
    <row r="151" spans="1:13" ht="15" x14ac:dyDescent="0.25">
      <c r="A151" s="2" t="s">
        <v>432</v>
      </c>
      <c r="B151" s="2" t="s">
        <v>58</v>
      </c>
      <c r="C151" s="2" t="s">
        <v>880</v>
      </c>
      <c r="D151" s="2" t="s">
        <v>811</v>
      </c>
      <c r="E151" s="3">
        <v>43200</v>
      </c>
      <c r="F151" s="2" t="s">
        <v>812</v>
      </c>
      <c r="G151" s="4">
        <v>4996.09</v>
      </c>
      <c r="H151" s="83">
        <v>3.4247000000000001</v>
      </c>
      <c r="I151" s="85">
        <v>17110.11</v>
      </c>
      <c r="J151" s="2" t="s">
        <v>1281</v>
      </c>
      <c r="K151" s="2" t="s">
        <v>1143</v>
      </c>
      <c r="L151" s="2" t="s">
        <v>1144</v>
      </c>
      <c r="M151" s="85">
        <v>0</v>
      </c>
    </row>
    <row r="152" spans="1:13" ht="15" x14ac:dyDescent="0.25">
      <c r="A152" s="2" t="s">
        <v>432</v>
      </c>
      <c r="B152" s="2" t="s">
        <v>58</v>
      </c>
      <c r="C152" s="2" t="s">
        <v>880</v>
      </c>
      <c r="D152" s="2" t="s">
        <v>811</v>
      </c>
      <c r="E152" s="3">
        <v>43265</v>
      </c>
      <c r="F152" s="2" t="s">
        <v>812</v>
      </c>
      <c r="G152" s="4">
        <v>1330.73</v>
      </c>
      <c r="H152" s="83">
        <v>3.71</v>
      </c>
      <c r="I152" s="85">
        <v>4937.01</v>
      </c>
      <c r="J152" s="2" t="s">
        <v>1281</v>
      </c>
      <c r="K152" s="2" t="s">
        <v>1145</v>
      </c>
      <c r="L152" s="2" t="s">
        <v>1146</v>
      </c>
      <c r="M152" s="85">
        <v>0</v>
      </c>
    </row>
    <row r="153" spans="1:13" ht="15" x14ac:dyDescent="0.25">
      <c r="A153" s="2" t="s">
        <v>432</v>
      </c>
      <c r="B153" s="2" t="s">
        <v>58</v>
      </c>
      <c r="C153" s="2" t="s">
        <v>880</v>
      </c>
      <c r="D153" s="2" t="s">
        <v>811</v>
      </c>
      <c r="E153" s="3">
        <v>43294</v>
      </c>
      <c r="F153" s="2" t="s">
        <v>812</v>
      </c>
      <c r="G153" s="4">
        <v>1260</v>
      </c>
      <c r="H153" s="83">
        <v>3.8874</v>
      </c>
      <c r="I153" s="85">
        <v>4898.12</v>
      </c>
      <c r="J153" s="2" t="s">
        <v>1281</v>
      </c>
      <c r="K153" s="2" t="s">
        <v>1147</v>
      </c>
      <c r="L153" s="2" t="s">
        <v>1148</v>
      </c>
      <c r="M153" s="85">
        <v>0</v>
      </c>
    </row>
    <row r="154" spans="1:13" ht="30" x14ac:dyDescent="0.25">
      <c r="A154" s="2" t="s">
        <v>436</v>
      </c>
      <c r="B154" s="2" t="s">
        <v>58</v>
      </c>
      <c r="C154" s="2" t="s">
        <v>1149</v>
      </c>
      <c r="D154" s="2" t="s">
        <v>811</v>
      </c>
      <c r="E154" s="3">
        <v>43158</v>
      </c>
      <c r="F154" s="2" t="s">
        <v>812</v>
      </c>
      <c r="G154" s="4">
        <v>465</v>
      </c>
      <c r="H154" s="83">
        <v>3.242</v>
      </c>
      <c r="I154" s="85">
        <v>1507.53</v>
      </c>
      <c r="J154" s="2" t="s">
        <v>1281</v>
      </c>
      <c r="K154" s="2" t="s">
        <v>1150</v>
      </c>
      <c r="L154" s="2" t="s">
        <v>1151</v>
      </c>
      <c r="M154" s="85">
        <v>0</v>
      </c>
    </row>
    <row r="155" spans="1:13" ht="15" x14ac:dyDescent="0.25">
      <c r="A155" s="2" t="s">
        <v>438</v>
      </c>
      <c r="B155" s="2" t="s">
        <v>58</v>
      </c>
      <c r="C155" s="2" t="s">
        <v>1012</v>
      </c>
      <c r="D155" s="2" t="s">
        <v>811</v>
      </c>
      <c r="E155" s="3">
        <v>43185</v>
      </c>
      <c r="F155" s="2" t="s">
        <v>812</v>
      </c>
      <c r="G155" s="4">
        <v>3680</v>
      </c>
      <c r="H155" s="83">
        <v>3.3039999999999998</v>
      </c>
      <c r="I155" s="85">
        <v>12158.72</v>
      </c>
      <c r="J155" s="2" t="s">
        <v>1281</v>
      </c>
      <c r="K155" s="2" t="s">
        <v>1152</v>
      </c>
      <c r="L155" s="2" t="s">
        <v>1153</v>
      </c>
      <c r="M155" s="85">
        <v>0</v>
      </c>
    </row>
    <row r="156" spans="1:13" ht="15" x14ac:dyDescent="0.25">
      <c r="A156" s="2" t="s">
        <v>442</v>
      </c>
      <c r="B156" s="2" t="s">
        <v>58</v>
      </c>
      <c r="C156" s="2" t="s">
        <v>900</v>
      </c>
      <c r="D156" s="2" t="s">
        <v>811</v>
      </c>
      <c r="E156" s="3">
        <v>43208</v>
      </c>
      <c r="F156" s="2" t="s">
        <v>812</v>
      </c>
      <c r="G156" s="4">
        <v>4368.5</v>
      </c>
      <c r="H156" s="83">
        <v>3.3942999999999999</v>
      </c>
      <c r="I156" s="85">
        <v>14828</v>
      </c>
      <c r="J156" s="2" t="s">
        <v>1281</v>
      </c>
      <c r="K156" s="2" t="s">
        <v>1154</v>
      </c>
      <c r="L156" s="2" t="s">
        <v>1155</v>
      </c>
      <c r="M156" s="85">
        <v>0</v>
      </c>
    </row>
    <row r="157" spans="1:13" ht="15" x14ac:dyDescent="0.25">
      <c r="A157" s="2" t="s">
        <v>442</v>
      </c>
      <c r="B157" s="2" t="s">
        <v>58</v>
      </c>
      <c r="C157" s="2" t="s">
        <v>900</v>
      </c>
      <c r="D157" s="2" t="s">
        <v>811</v>
      </c>
      <c r="E157" s="122">
        <v>43132</v>
      </c>
      <c r="F157" s="2" t="s">
        <v>812</v>
      </c>
      <c r="G157" s="4">
        <v>3000</v>
      </c>
      <c r="H157" s="83">
        <v>3.3942999999999999</v>
      </c>
      <c r="I157" s="85">
        <v>10182.9</v>
      </c>
      <c r="J157" s="2" t="s">
        <v>1281</v>
      </c>
      <c r="K157" s="216" t="s">
        <v>1154</v>
      </c>
      <c r="L157" s="216" t="s">
        <v>1155</v>
      </c>
      <c r="M157" s="85">
        <v>0</v>
      </c>
    </row>
    <row r="158" spans="1:13" ht="15" x14ac:dyDescent="0.25">
      <c r="A158" s="2" t="s">
        <v>442</v>
      </c>
      <c r="B158" s="2" t="s">
        <v>58</v>
      </c>
      <c r="C158" s="2" t="s">
        <v>900</v>
      </c>
      <c r="D158" s="2" t="s">
        <v>811</v>
      </c>
      <c r="E158" s="122">
        <v>43132</v>
      </c>
      <c r="F158" s="2" t="s">
        <v>812</v>
      </c>
      <c r="G158" s="4">
        <v>1368.5</v>
      </c>
      <c r="H158" s="83">
        <v>3.3942999999999999</v>
      </c>
      <c r="I158" s="85">
        <v>4645.1000000000004</v>
      </c>
      <c r="J158" s="2" t="s">
        <v>1281</v>
      </c>
      <c r="K158" s="216" t="s">
        <v>2392</v>
      </c>
      <c r="L158" s="216" t="s">
        <v>1155</v>
      </c>
      <c r="M158" s="85">
        <v>0</v>
      </c>
    </row>
    <row r="159" spans="1:13" ht="15" x14ac:dyDescent="0.25">
      <c r="A159" s="2" t="s">
        <v>444</v>
      </c>
      <c r="B159" s="2" t="s">
        <v>58</v>
      </c>
      <c r="C159" s="2" t="s">
        <v>1156</v>
      </c>
      <c r="D159" s="2" t="s">
        <v>811</v>
      </c>
      <c r="E159" s="3">
        <v>43158</v>
      </c>
      <c r="F159" s="2" t="s">
        <v>812</v>
      </c>
      <c r="G159" s="4">
        <v>690</v>
      </c>
      <c r="H159" s="83">
        <v>3.984</v>
      </c>
      <c r="I159" s="85">
        <v>2748.96</v>
      </c>
      <c r="J159" s="2" t="s">
        <v>1281</v>
      </c>
      <c r="K159" s="2" t="s">
        <v>1157</v>
      </c>
      <c r="L159" s="2" t="s">
        <v>1158</v>
      </c>
      <c r="M159" s="85">
        <v>0</v>
      </c>
    </row>
    <row r="160" spans="1:13" ht="30" x14ac:dyDescent="0.25">
      <c r="A160" s="2" t="s">
        <v>446</v>
      </c>
      <c r="B160" s="2" t="s">
        <v>58</v>
      </c>
      <c r="C160" s="2" t="s">
        <v>920</v>
      </c>
      <c r="D160" s="2" t="s">
        <v>811</v>
      </c>
      <c r="E160" s="3">
        <v>43159</v>
      </c>
      <c r="F160" s="2" t="s">
        <v>812</v>
      </c>
      <c r="G160" s="4">
        <v>1600</v>
      </c>
      <c r="H160" s="83">
        <v>3.4510000000000001</v>
      </c>
      <c r="I160" s="85">
        <v>5521.6</v>
      </c>
      <c r="J160" s="2" t="s">
        <v>1281</v>
      </c>
      <c r="K160" s="2" t="s">
        <v>1159</v>
      </c>
      <c r="L160" s="2" t="s">
        <v>1160</v>
      </c>
      <c r="M160" s="85">
        <v>0</v>
      </c>
    </row>
    <row r="161" spans="1:13" ht="15" x14ac:dyDescent="0.25">
      <c r="A161" s="2" t="s">
        <v>449</v>
      </c>
      <c r="B161" s="2" t="s">
        <v>58</v>
      </c>
      <c r="C161" s="2" t="s">
        <v>1161</v>
      </c>
      <c r="D161" s="2" t="s">
        <v>811</v>
      </c>
      <c r="E161" s="3">
        <v>43158</v>
      </c>
      <c r="F161" s="2" t="s">
        <v>812</v>
      </c>
      <c r="G161" s="4">
        <v>360</v>
      </c>
      <c r="H161" s="83">
        <v>3.242</v>
      </c>
      <c r="I161" s="85">
        <v>1167.1199999999999</v>
      </c>
      <c r="J161" s="2" t="s">
        <v>1281</v>
      </c>
      <c r="K161" s="2" t="s">
        <v>1162</v>
      </c>
      <c r="L161" s="2" t="s">
        <v>1163</v>
      </c>
      <c r="M161" s="85">
        <v>0</v>
      </c>
    </row>
    <row r="162" spans="1:13" ht="15" x14ac:dyDescent="0.25">
      <c r="A162" s="2" t="s">
        <v>451</v>
      </c>
      <c r="B162" s="2" t="s">
        <v>58</v>
      </c>
      <c r="C162" s="2" t="s">
        <v>1036</v>
      </c>
      <c r="D162" s="2" t="s">
        <v>811</v>
      </c>
      <c r="E162" s="3">
        <v>43207</v>
      </c>
      <c r="F162" s="2" t="s">
        <v>812</v>
      </c>
      <c r="G162" s="4">
        <v>4750</v>
      </c>
      <c r="H162" s="83">
        <v>3.42</v>
      </c>
      <c r="I162" s="85">
        <v>16245</v>
      </c>
      <c r="J162" s="2" t="s">
        <v>1281</v>
      </c>
      <c r="K162" s="216" t="s">
        <v>2393</v>
      </c>
      <c r="L162" s="216" t="s">
        <v>2383</v>
      </c>
      <c r="M162" s="85">
        <v>0</v>
      </c>
    </row>
    <row r="163" spans="1:13" ht="15" x14ac:dyDescent="0.25">
      <c r="A163" s="2" t="s">
        <v>451</v>
      </c>
      <c r="B163" s="2" t="s">
        <v>58</v>
      </c>
      <c r="C163" s="2" t="s">
        <v>1036</v>
      </c>
      <c r="D163" s="2" t="s">
        <v>811</v>
      </c>
      <c r="E163" s="3">
        <v>43207</v>
      </c>
      <c r="F163" s="2" t="s">
        <v>812</v>
      </c>
      <c r="G163" s="4">
        <v>600</v>
      </c>
      <c r="H163" s="83">
        <v>3.42</v>
      </c>
      <c r="I163" s="85">
        <v>2052</v>
      </c>
      <c r="J163" s="2" t="s">
        <v>1281</v>
      </c>
      <c r="K163" s="216" t="s">
        <v>2382</v>
      </c>
      <c r="L163" s="216" t="s">
        <v>2383</v>
      </c>
      <c r="M163" s="85">
        <v>0</v>
      </c>
    </row>
    <row r="164" spans="1:13" ht="15" x14ac:dyDescent="0.25">
      <c r="A164" s="2" t="s">
        <v>451</v>
      </c>
      <c r="B164" s="2" t="s">
        <v>58</v>
      </c>
      <c r="C164" s="2" t="s">
        <v>1036</v>
      </c>
      <c r="D164" s="2" t="s">
        <v>811</v>
      </c>
      <c r="E164" s="3">
        <v>43207</v>
      </c>
      <c r="F164" s="2" t="s">
        <v>812</v>
      </c>
      <c r="G164" s="4">
        <v>950</v>
      </c>
      <c r="H164" s="83">
        <v>3.42</v>
      </c>
      <c r="I164" s="85">
        <v>3249</v>
      </c>
      <c r="J164" s="2" t="s">
        <v>1281</v>
      </c>
      <c r="K164" s="216" t="s">
        <v>2382</v>
      </c>
      <c r="L164" s="216" t="s">
        <v>2383</v>
      </c>
      <c r="M164" s="85">
        <v>0</v>
      </c>
    </row>
    <row r="165" spans="1:13" ht="15" x14ac:dyDescent="0.25">
      <c r="A165" s="2" t="s">
        <v>451</v>
      </c>
      <c r="B165" s="2" t="s">
        <v>58</v>
      </c>
      <c r="C165" s="2" t="s">
        <v>1036</v>
      </c>
      <c r="D165" s="2" t="s">
        <v>811</v>
      </c>
      <c r="E165" s="3">
        <v>43207</v>
      </c>
      <c r="F165" s="2" t="s">
        <v>812</v>
      </c>
      <c r="G165" s="4">
        <v>3200</v>
      </c>
      <c r="H165" s="83">
        <v>3.42</v>
      </c>
      <c r="I165" s="85">
        <v>10944</v>
      </c>
      <c r="J165" s="2" t="s">
        <v>1281</v>
      </c>
      <c r="K165" s="216" t="s">
        <v>2382</v>
      </c>
      <c r="L165" s="216" t="s">
        <v>2394</v>
      </c>
      <c r="M165" s="85">
        <v>0</v>
      </c>
    </row>
    <row r="166" spans="1:13" ht="15" x14ac:dyDescent="0.25">
      <c r="A166" s="2" t="s">
        <v>453</v>
      </c>
      <c r="B166" s="2" t="s">
        <v>58</v>
      </c>
      <c r="C166" s="2" t="s">
        <v>900</v>
      </c>
      <c r="D166" s="2" t="s">
        <v>811</v>
      </c>
      <c r="E166" s="3">
        <v>43179</v>
      </c>
      <c r="F166" s="2" t="s">
        <v>812</v>
      </c>
      <c r="G166" s="4">
        <v>1760</v>
      </c>
      <c r="H166" s="83">
        <v>3.2989999999999999</v>
      </c>
      <c r="I166" s="85">
        <v>5806.24</v>
      </c>
      <c r="J166" s="2" t="s">
        <v>1281</v>
      </c>
      <c r="K166" s="2" t="s">
        <v>1164</v>
      </c>
      <c r="L166" s="2" t="s">
        <v>1165</v>
      </c>
      <c r="M166" s="85">
        <v>0</v>
      </c>
    </row>
    <row r="167" spans="1:13" ht="15" x14ac:dyDescent="0.25">
      <c r="A167" s="2" t="s">
        <v>457</v>
      </c>
      <c r="B167" s="2" t="s">
        <v>58</v>
      </c>
      <c r="C167" s="2" t="s">
        <v>883</v>
      </c>
      <c r="D167" s="2" t="s">
        <v>811</v>
      </c>
      <c r="E167" s="3">
        <v>43179</v>
      </c>
      <c r="F167" s="2" t="s">
        <v>812</v>
      </c>
      <c r="G167" s="4">
        <v>1550</v>
      </c>
      <c r="H167" s="83">
        <v>3.2989999999999999</v>
      </c>
      <c r="I167" s="85">
        <v>5113.45</v>
      </c>
      <c r="J167" s="2" t="s">
        <v>1281</v>
      </c>
      <c r="K167" s="2" t="s">
        <v>1166</v>
      </c>
      <c r="L167" s="2" t="s">
        <v>1167</v>
      </c>
      <c r="M167" s="85">
        <v>0</v>
      </c>
    </row>
    <row r="168" spans="1:13" ht="15" x14ac:dyDescent="0.25">
      <c r="A168" s="2" t="s">
        <v>459</v>
      </c>
      <c r="B168" s="2" t="s">
        <v>58</v>
      </c>
      <c r="C168" s="2" t="s">
        <v>1168</v>
      </c>
      <c r="D168" s="2" t="s">
        <v>811</v>
      </c>
      <c r="E168" s="3">
        <v>43179</v>
      </c>
      <c r="F168" s="2" t="s">
        <v>812</v>
      </c>
      <c r="G168" s="4">
        <v>365</v>
      </c>
      <c r="H168" s="83">
        <v>3.2989999999999999</v>
      </c>
      <c r="I168" s="85">
        <v>1204.1400000000001</v>
      </c>
      <c r="J168" s="2" t="s">
        <v>1281</v>
      </c>
      <c r="K168" s="2" t="s">
        <v>1169</v>
      </c>
      <c r="L168" s="2" t="s">
        <v>1170</v>
      </c>
      <c r="M168" s="85">
        <v>0</v>
      </c>
    </row>
    <row r="169" spans="1:13" ht="30" x14ac:dyDescent="0.25">
      <c r="A169" s="2" t="s">
        <v>461</v>
      </c>
      <c r="B169" s="2" t="s">
        <v>58</v>
      </c>
      <c r="C169" s="2" t="s">
        <v>1171</v>
      </c>
      <c r="D169" s="2" t="s">
        <v>811</v>
      </c>
      <c r="E169" s="3">
        <v>43179</v>
      </c>
      <c r="F169" s="2" t="s">
        <v>812</v>
      </c>
      <c r="G169" s="4">
        <v>300</v>
      </c>
      <c r="H169" s="83">
        <v>3.3079999999999998</v>
      </c>
      <c r="I169" s="85">
        <v>992.4</v>
      </c>
      <c r="J169" s="2" t="s">
        <v>1281</v>
      </c>
      <c r="K169" s="2" t="s">
        <v>1172</v>
      </c>
      <c r="L169" s="2" t="s">
        <v>1173</v>
      </c>
      <c r="M169" s="85">
        <v>0</v>
      </c>
    </row>
    <row r="170" spans="1:13" ht="30" x14ac:dyDescent="0.25">
      <c r="A170" s="2" t="s">
        <v>543</v>
      </c>
      <c r="B170" s="2" t="s">
        <v>58</v>
      </c>
      <c r="C170" s="2" t="s">
        <v>920</v>
      </c>
      <c r="D170" s="2" t="s">
        <v>811</v>
      </c>
      <c r="E170" s="3">
        <v>43262</v>
      </c>
      <c r="F170" s="2" t="s">
        <v>812</v>
      </c>
      <c r="G170" s="4">
        <v>2941.6</v>
      </c>
      <c r="H170" s="83">
        <v>3.7080000000000002</v>
      </c>
      <c r="I170" s="85">
        <v>10907.45</v>
      </c>
      <c r="J170" s="2" t="s">
        <v>1322</v>
      </c>
      <c r="K170" s="2" t="s">
        <v>1174</v>
      </c>
      <c r="L170" s="2" t="s">
        <v>1175</v>
      </c>
      <c r="M170" s="85">
        <v>0</v>
      </c>
    </row>
    <row r="171" spans="1:13" ht="30" x14ac:dyDescent="0.25">
      <c r="A171" s="2" t="s">
        <v>412</v>
      </c>
      <c r="B171" s="2" t="s">
        <v>58</v>
      </c>
      <c r="C171" s="2" t="s">
        <v>920</v>
      </c>
      <c r="D171" s="2" t="s">
        <v>811</v>
      </c>
      <c r="E171" s="3">
        <v>43229</v>
      </c>
      <c r="F171" s="2" t="s">
        <v>812</v>
      </c>
      <c r="G171" s="4">
        <v>1921.07</v>
      </c>
      <c r="H171" s="83">
        <v>3.61</v>
      </c>
      <c r="I171" s="85">
        <v>6935.06</v>
      </c>
      <c r="J171" s="2" t="s">
        <v>1281</v>
      </c>
      <c r="K171" s="2" t="s">
        <v>1176</v>
      </c>
      <c r="L171" s="2" t="s">
        <v>1177</v>
      </c>
      <c r="M171" s="85">
        <v>0</v>
      </c>
    </row>
    <row r="172" spans="1:13" ht="15" x14ac:dyDescent="0.25">
      <c r="A172" s="2" t="s">
        <v>416</v>
      </c>
      <c r="B172" s="2" t="s">
        <v>58</v>
      </c>
      <c r="C172" s="2" t="s">
        <v>1178</v>
      </c>
      <c r="D172" s="2" t="s">
        <v>811</v>
      </c>
      <c r="E172" s="3">
        <v>43208</v>
      </c>
      <c r="F172" s="2" t="s">
        <v>812</v>
      </c>
      <c r="G172" s="119">
        <v>1200</v>
      </c>
      <c r="H172" s="120">
        <v>4.21</v>
      </c>
      <c r="I172" s="121">
        <f>G172*H172</f>
        <v>5052</v>
      </c>
      <c r="J172" s="2" t="s">
        <v>1281</v>
      </c>
      <c r="K172" s="2" t="s">
        <v>1179</v>
      </c>
      <c r="L172" s="2" t="s">
        <v>1180</v>
      </c>
      <c r="M172" s="85">
        <v>0</v>
      </c>
    </row>
    <row r="173" spans="1:13" ht="15" x14ac:dyDescent="0.25">
      <c r="A173" s="2" t="s">
        <v>418</v>
      </c>
      <c r="B173" s="2" t="s">
        <v>58</v>
      </c>
      <c r="C173" s="2" t="s">
        <v>1026</v>
      </c>
      <c r="D173" s="2" t="s">
        <v>811</v>
      </c>
      <c r="E173" s="3">
        <v>43222</v>
      </c>
      <c r="F173" s="2" t="s">
        <v>812</v>
      </c>
      <c r="G173" s="4">
        <v>1870</v>
      </c>
      <c r="H173" s="83">
        <v>4.8330000000000002</v>
      </c>
      <c r="I173" s="85">
        <v>9037.7099999999991</v>
      </c>
      <c r="J173" s="2" t="s">
        <v>1281</v>
      </c>
      <c r="K173" s="2" t="s">
        <v>1181</v>
      </c>
      <c r="L173" s="2" t="s">
        <v>1182</v>
      </c>
      <c r="M173" s="85">
        <v>0</v>
      </c>
    </row>
    <row r="174" spans="1:13" ht="15" x14ac:dyDescent="0.25">
      <c r="A174" s="2" t="s">
        <v>420</v>
      </c>
      <c r="B174" s="2" t="s">
        <v>58</v>
      </c>
      <c r="C174" s="2" t="s">
        <v>1009</v>
      </c>
      <c r="D174" s="2" t="s">
        <v>811</v>
      </c>
      <c r="E174" s="3">
        <v>43207</v>
      </c>
      <c r="F174" s="2" t="s">
        <v>812</v>
      </c>
      <c r="G174" s="4">
        <v>1820</v>
      </c>
      <c r="H174" s="83">
        <v>3.42</v>
      </c>
      <c r="I174" s="85">
        <v>6224.4</v>
      </c>
      <c r="J174" s="2" t="s">
        <v>1281</v>
      </c>
      <c r="K174" s="2" t="s">
        <v>1183</v>
      </c>
      <c r="L174" s="2" t="s">
        <v>1184</v>
      </c>
      <c r="M174" s="85">
        <v>0</v>
      </c>
    </row>
    <row r="175" spans="1:13" ht="15" x14ac:dyDescent="0.25">
      <c r="A175" s="2" t="s">
        <v>424</v>
      </c>
      <c r="B175" s="2" t="s">
        <v>58</v>
      </c>
      <c r="C175" s="2" t="s">
        <v>1026</v>
      </c>
      <c r="D175" s="2" t="s">
        <v>811</v>
      </c>
      <c r="E175" s="3">
        <v>43280</v>
      </c>
      <c r="F175" s="2" t="s">
        <v>812</v>
      </c>
      <c r="G175" s="4">
        <v>2980</v>
      </c>
      <c r="H175" s="83">
        <v>3.8719000000000001</v>
      </c>
      <c r="I175" s="85">
        <v>11538.26</v>
      </c>
      <c r="J175" s="2" t="s">
        <v>1281</v>
      </c>
      <c r="K175" s="2" t="s">
        <v>1185</v>
      </c>
      <c r="L175" s="2" t="s">
        <v>1186</v>
      </c>
      <c r="M175" s="85">
        <v>0</v>
      </c>
    </row>
    <row r="176" spans="1:13" ht="30" x14ac:dyDescent="0.25">
      <c r="A176" s="2" t="s">
        <v>584</v>
      </c>
      <c r="B176" s="2" t="s">
        <v>58</v>
      </c>
      <c r="C176" s="2" t="s">
        <v>920</v>
      </c>
      <c r="D176" s="2" t="s">
        <v>811</v>
      </c>
      <c r="E176" s="3">
        <v>43280</v>
      </c>
      <c r="F176" s="2" t="s">
        <v>812</v>
      </c>
      <c r="G176" s="4">
        <v>3449.37</v>
      </c>
      <c r="H176" s="83">
        <v>3.8570000000000002</v>
      </c>
      <c r="I176" s="85">
        <v>13304.22</v>
      </c>
      <c r="J176" s="2" t="s">
        <v>1323</v>
      </c>
      <c r="K176" s="2" t="s">
        <v>1187</v>
      </c>
      <c r="L176" s="2" t="s">
        <v>1188</v>
      </c>
      <c r="M176" s="85">
        <v>0</v>
      </c>
    </row>
    <row r="177" spans="1:13" ht="15" x14ac:dyDescent="0.25">
      <c r="A177" s="2" t="s">
        <v>348</v>
      </c>
      <c r="B177" s="2" t="s">
        <v>58</v>
      </c>
      <c r="C177" s="2" t="s">
        <v>1189</v>
      </c>
      <c r="D177" s="2" t="s">
        <v>811</v>
      </c>
      <c r="E177" s="3">
        <v>43258</v>
      </c>
      <c r="F177" s="2" t="s">
        <v>812</v>
      </c>
      <c r="G177" s="4">
        <v>245</v>
      </c>
      <c r="H177" s="83">
        <v>3.9148999999999998</v>
      </c>
      <c r="I177" s="85">
        <v>959.15</v>
      </c>
      <c r="J177" s="2" t="s">
        <v>1281</v>
      </c>
      <c r="K177" s="2" t="s">
        <v>1190</v>
      </c>
      <c r="L177" s="2" t="s">
        <v>1191</v>
      </c>
      <c r="M177" s="85">
        <v>0</v>
      </c>
    </row>
    <row r="178" spans="1:13" ht="30" x14ac:dyDescent="0.25">
      <c r="A178" s="2" t="s">
        <v>501</v>
      </c>
      <c r="B178" s="2" t="s">
        <v>58</v>
      </c>
      <c r="C178" s="2" t="s">
        <v>1039</v>
      </c>
      <c r="D178" s="2" t="s">
        <v>811</v>
      </c>
      <c r="E178" s="3">
        <v>43258</v>
      </c>
      <c r="F178" s="2" t="s">
        <v>812</v>
      </c>
      <c r="G178" s="4">
        <v>700</v>
      </c>
      <c r="H178" s="83">
        <v>3.9148999999999998</v>
      </c>
      <c r="I178" s="85">
        <v>2740.43</v>
      </c>
      <c r="J178" s="2" t="s">
        <v>1324</v>
      </c>
      <c r="K178" s="2" t="s">
        <v>1192</v>
      </c>
      <c r="L178" s="2" t="s">
        <v>1193</v>
      </c>
      <c r="M178" s="85">
        <v>0</v>
      </c>
    </row>
    <row r="179" spans="1:13" ht="30" x14ac:dyDescent="0.25">
      <c r="A179" s="2" t="s">
        <v>427</v>
      </c>
      <c r="B179" s="2" t="s">
        <v>58</v>
      </c>
      <c r="C179" s="2" t="s">
        <v>1015</v>
      </c>
      <c r="D179" s="2" t="s">
        <v>811</v>
      </c>
      <c r="E179" s="3">
        <v>43258</v>
      </c>
      <c r="F179" s="2" t="s">
        <v>812</v>
      </c>
      <c r="G179" s="4">
        <v>450</v>
      </c>
      <c r="H179" s="83">
        <v>3.9148999999999998</v>
      </c>
      <c r="I179" s="85">
        <v>1761.71</v>
      </c>
      <c r="J179" s="2" t="s">
        <v>1281</v>
      </c>
      <c r="K179" s="2" t="s">
        <v>1194</v>
      </c>
      <c r="L179" s="2" t="s">
        <v>1195</v>
      </c>
      <c r="M179" s="85">
        <v>0</v>
      </c>
    </row>
    <row r="180" spans="1:13" ht="15" x14ac:dyDescent="0.25">
      <c r="A180" s="2" t="s">
        <v>429</v>
      </c>
      <c r="B180" s="2" t="s">
        <v>58</v>
      </c>
      <c r="C180" s="2" t="s">
        <v>859</v>
      </c>
      <c r="D180" s="2" t="s">
        <v>811</v>
      </c>
      <c r="E180" s="3">
        <v>43263</v>
      </c>
      <c r="F180" s="2" t="s">
        <v>812</v>
      </c>
      <c r="G180" s="4">
        <v>2500</v>
      </c>
      <c r="H180" s="83">
        <v>3.7524999999999999</v>
      </c>
      <c r="I180" s="85">
        <v>9381.25</v>
      </c>
      <c r="J180" s="2" t="s">
        <v>1281</v>
      </c>
      <c r="K180" s="2" t="s">
        <v>1196</v>
      </c>
      <c r="L180" s="2" t="s">
        <v>1197</v>
      </c>
      <c r="M180" s="85">
        <v>0</v>
      </c>
    </row>
    <row r="181" spans="1:13" ht="30" x14ac:dyDescent="0.25">
      <c r="A181" s="2" t="s">
        <v>497</v>
      </c>
      <c r="B181" s="2" t="s">
        <v>58</v>
      </c>
      <c r="C181" s="2" t="s">
        <v>1198</v>
      </c>
      <c r="D181" s="2" t="s">
        <v>811</v>
      </c>
      <c r="E181" s="3">
        <v>43258</v>
      </c>
      <c r="F181" s="2" t="s">
        <v>812</v>
      </c>
      <c r="G181" s="4">
        <v>1400.72</v>
      </c>
      <c r="H181" s="83">
        <v>3.9148999999999998</v>
      </c>
      <c r="I181" s="85">
        <v>5483.68</v>
      </c>
      <c r="J181" s="2" t="s">
        <v>1325</v>
      </c>
      <c r="K181" s="2" t="s">
        <v>1199</v>
      </c>
      <c r="L181" s="2" t="s">
        <v>1200</v>
      </c>
      <c r="M181" s="85">
        <v>0</v>
      </c>
    </row>
    <row r="182" spans="1:13" ht="15" x14ac:dyDescent="0.25">
      <c r="A182" s="2" t="s">
        <v>508</v>
      </c>
      <c r="B182" s="2" t="s">
        <v>58</v>
      </c>
      <c r="C182" s="2" t="s">
        <v>900</v>
      </c>
      <c r="D182" s="2" t="s">
        <v>811</v>
      </c>
      <c r="E182" s="3">
        <v>43258</v>
      </c>
      <c r="F182" s="2" t="s">
        <v>812</v>
      </c>
      <c r="G182" s="4">
        <v>1760</v>
      </c>
      <c r="H182" s="83">
        <v>3.9148999999999998</v>
      </c>
      <c r="I182" s="85">
        <v>6890.22</v>
      </c>
      <c r="J182" s="2" t="s">
        <v>1326</v>
      </c>
      <c r="K182" s="2" t="s">
        <v>1201</v>
      </c>
      <c r="L182" s="2" t="s">
        <v>1202</v>
      </c>
      <c r="M182" s="85">
        <v>0</v>
      </c>
    </row>
    <row r="183" spans="1:13" ht="30" x14ac:dyDescent="0.25">
      <c r="A183" s="2" t="s">
        <v>562</v>
      </c>
      <c r="B183" s="2" t="s">
        <v>58</v>
      </c>
      <c r="C183" s="2" t="s">
        <v>1000</v>
      </c>
      <c r="D183" s="2" t="s">
        <v>811</v>
      </c>
      <c r="E183" s="3">
        <v>43320</v>
      </c>
      <c r="F183" s="2" t="s">
        <v>812</v>
      </c>
      <c r="G183" s="4">
        <v>2400</v>
      </c>
      <c r="H183" s="83">
        <v>4.8395000000000001</v>
      </c>
      <c r="I183" s="85">
        <v>11614.8</v>
      </c>
      <c r="J183" s="2" t="s">
        <v>1327</v>
      </c>
      <c r="K183" s="2" t="s">
        <v>1203</v>
      </c>
      <c r="L183" s="2" t="s">
        <v>1204</v>
      </c>
      <c r="M183" s="85">
        <v>0</v>
      </c>
    </row>
    <row r="184" spans="1:13" ht="15" x14ac:dyDescent="0.25">
      <c r="A184" s="2" t="s">
        <v>340</v>
      </c>
      <c r="B184" s="2" t="s">
        <v>58</v>
      </c>
      <c r="C184" s="2" t="s">
        <v>1205</v>
      </c>
      <c r="D184" s="2" t="s">
        <v>811</v>
      </c>
      <c r="E184" s="3">
        <v>43318</v>
      </c>
      <c r="F184" s="2" t="s">
        <v>812</v>
      </c>
      <c r="G184" s="4">
        <v>2980</v>
      </c>
      <c r="H184" s="83">
        <v>3.74</v>
      </c>
      <c r="I184" s="85">
        <v>11145.2</v>
      </c>
      <c r="J184" s="2" t="s">
        <v>1281</v>
      </c>
      <c r="K184" s="2" t="s">
        <v>1206</v>
      </c>
      <c r="L184" s="2" t="s">
        <v>1207</v>
      </c>
      <c r="M184" s="85">
        <v>0</v>
      </c>
    </row>
    <row r="185" spans="1:13" ht="15" x14ac:dyDescent="0.25">
      <c r="A185" s="2" t="s">
        <v>577</v>
      </c>
      <c r="B185" s="2" t="s">
        <v>58</v>
      </c>
      <c r="C185" s="2" t="s">
        <v>856</v>
      </c>
      <c r="D185" s="2" t="s">
        <v>811</v>
      </c>
      <c r="E185" s="3">
        <v>43301</v>
      </c>
      <c r="F185" s="2" t="s">
        <v>812</v>
      </c>
      <c r="G185" s="4">
        <v>150</v>
      </c>
      <c r="H185" s="83">
        <v>3.7863000000000002</v>
      </c>
      <c r="I185" s="85">
        <v>567.95000000000005</v>
      </c>
      <c r="J185" s="2" t="s">
        <v>1281</v>
      </c>
      <c r="K185" s="216" t="s">
        <v>2366</v>
      </c>
      <c r="L185" s="216" t="s">
        <v>2367</v>
      </c>
      <c r="M185" s="85">
        <v>0</v>
      </c>
    </row>
    <row r="186" spans="1:13" ht="15" x14ac:dyDescent="0.25">
      <c r="A186" s="2" t="s">
        <v>357</v>
      </c>
      <c r="B186" s="2" t="s">
        <v>58</v>
      </c>
      <c r="C186" s="2" t="s">
        <v>1161</v>
      </c>
      <c r="D186" s="2" t="s">
        <v>811</v>
      </c>
      <c r="E186" s="3">
        <v>43301</v>
      </c>
      <c r="F186" s="2" t="s">
        <v>812</v>
      </c>
      <c r="G186" s="4">
        <v>360</v>
      </c>
      <c r="H186" s="83">
        <v>3.8</v>
      </c>
      <c r="I186" s="85">
        <v>1368</v>
      </c>
      <c r="J186" s="2" t="s">
        <v>1281</v>
      </c>
      <c r="K186" s="216" t="s">
        <v>2368</v>
      </c>
      <c r="L186" s="216" t="s">
        <v>2369</v>
      </c>
      <c r="M186" s="85">
        <v>0</v>
      </c>
    </row>
    <row r="187" spans="1:13" ht="15" x14ac:dyDescent="0.25">
      <c r="A187" s="2" t="s">
        <v>361</v>
      </c>
      <c r="B187" s="2" t="s">
        <v>58</v>
      </c>
      <c r="C187" s="2" t="s">
        <v>1208</v>
      </c>
      <c r="D187" s="2" t="s">
        <v>811</v>
      </c>
      <c r="E187" s="3">
        <v>43301</v>
      </c>
      <c r="F187" s="2" t="s">
        <v>812</v>
      </c>
      <c r="G187" s="4">
        <v>999</v>
      </c>
      <c r="H187" s="83">
        <v>3.7863000000000002</v>
      </c>
      <c r="I187" s="85">
        <v>3782.51</v>
      </c>
      <c r="J187" s="2" t="s">
        <v>1281</v>
      </c>
      <c r="K187" s="216" t="s">
        <v>2370</v>
      </c>
      <c r="L187" s="216" t="s">
        <v>2371</v>
      </c>
      <c r="M187" s="85">
        <v>0</v>
      </c>
    </row>
    <row r="188" spans="1:13" ht="15" x14ac:dyDescent="0.25">
      <c r="A188" s="2" t="s">
        <v>363</v>
      </c>
      <c r="B188" s="2" t="s">
        <v>58</v>
      </c>
      <c r="C188" s="2" t="s">
        <v>890</v>
      </c>
      <c r="D188" s="2" t="s">
        <v>811</v>
      </c>
      <c r="E188" s="3">
        <v>43318</v>
      </c>
      <c r="F188" s="2" t="s">
        <v>812</v>
      </c>
      <c r="G188" s="4">
        <v>12655</v>
      </c>
      <c r="H188" s="83">
        <v>3.7387999999999999</v>
      </c>
      <c r="I188" s="85">
        <v>47314.51</v>
      </c>
      <c r="J188" s="2" t="s">
        <v>1281</v>
      </c>
      <c r="K188" s="2" t="s">
        <v>1209</v>
      </c>
      <c r="L188" s="2" t="s">
        <v>1210</v>
      </c>
      <c r="M188" s="85">
        <v>0</v>
      </c>
    </row>
    <row r="189" spans="1:13" ht="15" x14ac:dyDescent="0.25">
      <c r="A189" s="2" t="s">
        <v>365</v>
      </c>
      <c r="B189" s="2" t="s">
        <v>58</v>
      </c>
      <c r="C189" s="2" t="s">
        <v>900</v>
      </c>
      <c r="D189" s="2" t="s">
        <v>811</v>
      </c>
      <c r="E189" s="3">
        <v>43333</v>
      </c>
      <c r="F189" s="2" t="s">
        <v>812</v>
      </c>
      <c r="G189" s="4">
        <v>6020</v>
      </c>
      <c r="H189" s="83">
        <v>4.0088999999999997</v>
      </c>
      <c r="I189" s="85">
        <v>24133.58</v>
      </c>
      <c r="J189" s="2" t="s">
        <v>1281</v>
      </c>
      <c r="K189" s="2" t="s">
        <v>1211</v>
      </c>
      <c r="L189" s="2" t="s">
        <v>1212</v>
      </c>
      <c r="M189" s="85">
        <v>0</v>
      </c>
    </row>
    <row r="190" spans="1:13" ht="15" x14ac:dyDescent="0.25">
      <c r="A190" s="2" t="s">
        <v>367</v>
      </c>
      <c r="B190" s="2" t="s">
        <v>58</v>
      </c>
      <c r="C190" s="2" t="s">
        <v>1156</v>
      </c>
      <c r="D190" s="2" t="s">
        <v>811</v>
      </c>
      <c r="E190" s="3">
        <v>43304</v>
      </c>
      <c r="F190" s="2" t="s">
        <v>812</v>
      </c>
      <c r="G190" s="4">
        <v>1280</v>
      </c>
      <c r="H190" s="83">
        <v>4.46</v>
      </c>
      <c r="I190" s="85">
        <v>5708.8</v>
      </c>
      <c r="J190" s="2" t="s">
        <v>1281</v>
      </c>
      <c r="K190" s="216" t="s">
        <v>2372</v>
      </c>
      <c r="L190" s="216" t="s">
        <v>2373</v>
      </c>
      <c r="M190" s="85">
        <v>0</v>
      </c>
    </row>
    <row r="191" spans="1:13" ht="15" x14ac:dyDescent="0.25">
      <c r="A191" s="2" t="s">
        <v>369</v>
      </c>
      <c r="B191" s="2" t="s">
        <v>58</v>
      </c>
      <c r="C191" s="2" t="s">
        <v>959</v>
      </c>
      <c r="D191" s="2" t="s">
        <v>811</v>
      </c>
      <c r="E191" s="3">
        <v>43304</v>
      </c>
      <c r="F191" s="2" t="s">
        <v>812</v>
      </c>
      <c r="G191" s="4">
        <v>1826.14</v>
      </c>
      <c r="H191" s="83">
        <v>3.8115000000000001</v>
      </c>
      <c r="I191" s="85">
        <v>6960.33</v>
      </c>
      <c r="J191" s="2" t="s">
        <v>1281</v>
      </c>
      <c r="K191" s="216" t="s">
        <v>2374</v>
      </c>
      <c r="L191" s="216" t="s">
        <v>2375</v>
      </c>
      <c r="M191" s="85">
        <v>0</v>
      </c>
    </row>
    <row r="192" spans="1:13" ht="15" x14ac:dyDescent="0.25">
      <c r="A192" s="2" t="s">
        <v>371</v>
      </c>
      <c r="B192" s="2" t="s">
        <v>58</v>
      </c>
      <c r="C192" s="2" t="s">
        <v>1213</v>
      </c>
      <c r="D192" s="2" t="s">
        <v>811</v>
      </c>
      <c r="E192" s="3">
        <v>43333</v>
      </c>
      <c r="F192" s="2" t="s">
        <v>812</v>
      </c>
      <c r="G192" s="4">
        <v>927</v>
      </c>
      <c r="H192" s="83">
        <v>4.0094000000000003</v>
      </c>
      <c r="I192" s="85">
        <v>3716.71</v>
      </c>
      <c r="J192" s="2" t="s">
        <v>1281</v>
      </c>
      <c r="K192" s="2" t="s">
        <v>1214</v>
      </c>
      <c r="L192" s="2" t="s">
        <v>1215</v>
      </c>
      <c r="M192" s="85">
        <v>0</v>
      </c>
    </row>
    <row r="193" spans="1:13" ht="15" x14ac:dyDescent="0.25">
      <c r="A193" s="2" t="s">
        <v>373</v>
      </c>
      <c r="B193" s="2" t="s">
        <v>58</v>
      </c>
      <c r="C193" s="2" t="s">
        <v>890</v>
      </c>
      <c r="D193" s="2" t="s">
        <v>811</v>
      </c>
      <c r="E193" s="3">
        <v>43362</v>
      </c>
      <c r="F193" s="2" t="s">
        <v>812</v>
      </c>
      <c r="G193" s="4">
        <v>8627.5</v>
      </c>
      <c r="H193" s="83">
        <v>4.1429999999999998</v>
      </c>
      <c r="I193" s="85">
        <v>35743.730000000003</v>
      </c>
      <c r="J193" s="2" t="s">
        <v>1281</v>
      </c>
      <c r="K193" s="2" t="s">
        <v>1216</v>
      </c>
      <c r="L193" s="2" t="s">
        <v>1217</v>
      </c>
      <c r="M193" s="85">
        <v>0</v>
      </c>
    </row>
    <row r="194" spans="1:13" ht="15" x14ac:dyDescent="0.25">
      <c r="A194" s="2" t="s">
        <v>377</v>
      </c>
      <c r="B194" s="2" t="s">
        <v>58</v>
      </c>
      <c r="C194" s="2" t="s">
        <v>1006</v>
      </c>
      <c r="D194" s="2" t="s">
        <v>811</v>
      </c>
      <c r="E194" s="3">
        <v>43333</v>
      </c>
      <c r="F194" s="2" t="s">
        <v>812</v>
      </c>
      <c r="G194" s="4">
        <v>560</v>
      </c>
      <c r="H194" s="83">
        <v>4.6238999999999999</v>
      </c>
      <c r="I194" s="85">
        <v>2589.38</v>
      </c>
      <c r="J194" s="2" t="s">
        <v>1281</v>
      </c>
      <c r="K194" s="2" t="s">
        <v>1218</v>
      </c>
      <c r="L194" s="2" t="s">
        <v>1219</v>
      </c>
      <c r="M194" s="85">
        <v>279.47000000000003</v>
      </c>
    </row>
    <row r="195" spans="1:13" ht="15" x14ac:dyDescent="0.25">
      <c r="A195" s="2" t="s">
        <v>379</v>
      </c>
      <c r="B195" s="2" t="s">
        <v>58</v>
      </c>
      <c r="C195" s="2" t="s">
        <v>967</v>
      </c>
      <c r="D195" s="2" t="s">
        <v>811</v>
      </c>
      <c r="E195" s="3">
        <v>43340</v>
      </c>
      <c r="F195" s="2" t="s">
        <v>812</v>
      </c>
      <c r="G195" s="4">
        <v>663</v>
      </c>
      <c r="H195" s="83">
        <v>5.3360000000000003</v>
      </c>
      <c r="I195" s="85">
        <v>3537.77</v>
      </c>
      <c r="J195" s="2" t="s">
        <v>1281</v>
      </c>
      <c r="K195" s="2" t="s">
        <v>1220</v>
      </c>
      <c r="L195" s="2" t="s">
        <v>1221</v>
      </c>
      <c r="M195" s="85">
        <v>0</v>
      </c>
    </row>
    <row r="196" spans="1:13" ht="15" x14ac:dyDescent="0.25">
      <c r="A196" s="2" t="s">
        <v>381</v>
      </c>
      <c r="B196" s="2" t="s">
        <v>58</v>
      </c>
      <c r="C196" s="2" t="s">
        <v>859</v>
      </c>
      <c r="D196" s="2" t="s">
        <v>811</v>
      </c>
      <c r="E196" s="3">
        <v>43340</v>
      </c>
      <c r="F196" s="2" t="s">
        <v>812</v>
      </c>
      <c r="G196" s="4">
        <v>1360</v>
      </c>
      <c r="H196" s="83">
        <v>4.1289999999999996</v>
      </c>
      <c r="I196" s="85">
        <v>5615.44</v>
      </c>
      <c r="J196" s="2" t="s">
        <v>1281</v>
      </c>
      <c r="K196" s="216" t="s">
        <v>2376</v>
      </c>
      <c r="L196" s="216" t="s">
        <v>2377</v>
      </c>
      <c r="M196" s="85">
        <v>0</v>
      </c>
    </row>
    <row r="197" spans="1:13" ht="15" x14ac:dyDescent="0.25">
      <c r="A197" s="2" t="s">
        <v>172</v>
      </c>
      <c r="B197" s="2" t="s">
        <v>1270</v>
      </c>
      <c r="C197" s="2" t="s">
        <v>967</v>
      </c>
      <c r="D197" s="2" t="s">
        <v>811</v>
      </c>
      <c r="E197" s="3">
        <v>43147</v>
      </c>
      <c r="F197" s="2" t="s">
        <v>812</v>
      </c>
      <c r="G197" s="4">
        <v>400</v>
      </c>
      <c r="H197" s="83">
        <v>4.5532000000000004</v>
      </c>
      <c r="I197" s="85">
        <v>1821.28</v>
      </c>
      <c r="J197" s="2" t="s">
        <v>1281</v>
      </c>
      <c r="K197" s="2" t="s">
        <v>1222</v>
      </c>
      <c r="L197" s="2" t="s">
        <v>1223</v>
      </c>
      <c r="M197" s="85">
        <v>0</v>
      </c>
    </row>
    <row r="198" spans="1:13" ht="15" x14ac:dyDescent="0.25">
      <c r="A198" s="2" t="s">
        <v>175</v>
      </c>
      <c r="B198" s="2" t="s">
        <v>1270</v>
      </c>
      <c r="C198" s="2" t="s">
        <v>862</v>
      </c>
      <c r="D198" s="2" t="s">
        <v>811</v>
      </c>
      <c r="E198" s="3">
        <v>43194</v>
      </c>
      <c r="F198" s="2" t="s">
        <v>812</v>
      </c>
      <c r="G198" s="4">
        <v>300</v>
      </c>
      <c r="H198" s="83">
        <v>3.35</v>
      </c>
      <c r="I198" s="85">
        <v>1005</v>
      </c>
      <c r="J198" s="2" t="s">
        <v>1281</v>
      </c>
      <c r="K198" s="2" t="s">
        <v>1224</v>
      </c>
      <c r="L198" s="2" t="s">
        <v>1225</v>
      </c>
      <c r="M198" s="85">
        <v>0</v>
      </c>
    </row>
    <row r="199" spans="1:13" ht="15" x14ac:dyDescent="0.25">
      <c r="A199" s="2" t="s">
        <v>178</v>
      </c>
      <c r="B199" s="2" t="s">
        <v>1270</v>
      </c>
      <c r="C199" s="2" t="s">
        <v>917</v>
      </c>
      <c r="D199" s="2" t="s">
        <v>811</v>
      </c>
      <c r="E199" s="3">
        <v>43217</v>
      </c>
      <c r="F199" s="2" t="s">
        <v>812</v>
      </c>
      <c r="G199" s="4">
        <v>1058.2</v>
      </c>
      <c r="H199" s="83">
        <v>3.472</v>
      </c>
      <c r="I199" s="85">
        <v>3674.07</v>
      </c>
      <c r="J199" s="2" t="s">
        <v>1281</v>
      </c>
      <c r="K199" s="2" t="s">
        <v>1226</v>
      </c>
      <c r="L199" s="2" t="s">
        <v>1227</v>
      </c>
      <c r="M199" s="85">
        <v>0</v>
      </c>
    </row>
    <row r="200" spans="1:13" ht="30" x14ac:dyDescent="0.25">
      <c r="A200" s="2" t="s">
        <v>181</v>
      </c>
      <c r="B200" s="2" t="s">
        <v>1270</v>
      </c>
      <c r="C200" s="2" t="s">
        <v>920</v>
      </c>
      <c r="D200" s="2" t="s">
        <v>811</v>
      </c>
      <c r="E200" s="3">
        <v>43200</v>
      </c>
      <c r="F200" s="2" t="s">
        <v>812</v>
      </c>
      <c r="G200" s="4">
        <v>536.85</v>
      </c>
      <c r="H200" s="83">
        <v>3.4247000000000001</v>
      </c>
      <c r="I200" s="85">
        <v>1838.55</v>
      </c>
      <c r="J200" s="2" t="s">
        <v>1281</v>
      </c>
      <c r="K200" s="2" t="s">
        <v>1228</v>
      </c>
      <c r="L200" s="2" t="s">
        <v>1229</v>
      </c>
      <c r="M200" s="85">
        <v>0</v>
      </c>
    </row>
    <row r="201" spans="1:13" ht="15" x14ac:dyDescent="0.25">
      <c r="A201" s="2" t="s">
        <v>136</v>
      </c>
      <c r="B201" s="2" t="s">
        <v>1270</v>
      </c>
      <c r="C201" s="2" t="s">
        <v>810</v>
      </c>
      <c r="D201" s="2" t="s">
        <v>811</v>
      </c>
      <c r="E201" s="3">
        <v>43222</v>
      </c>
      <c r="F201" s="2" t="s">
        <v>812</v>
      </c>
      <c r="G201" s="4">
        <v>300</v>
      </c>
      <c r="H201" s="83">
        <v>3.5449999999999999</v>
      </c>
      <c r="I201" s="85">
        <v>1063.5</v>
      </c>
      <c r="J201" s="2" t="s">
        <v>1281</v>
      </c>
      <c r="K201" s="2" t="s">
        <v>1230</v>
      </c>
      <c r="L201" s="2" t="s">
        <v>1231</v>
      </c>
      <c r="M201" s="85">
        <v>0</v>
      </c>
    </row>
    <row r="202" spans="1:13" ht="15" x14ac:dyDescent="0.25">
      <c r="A202" s="2" t="s">
        <v>154</v>
      </c>
      <c r="B202" s="2" t="s">
        <v>1270</v>
      </c>
      <c r="C202" s="2" t="s">
        <v>917</v>
      </c>
      <c r="D202" s="2" t="s">
        <v>811</v>
      </c>
      <c r="E202" s="3">
        <v>43235</v>
      </c>
      <c r="F202" s="2" t="s">
        <v>812</v>
      </c>
      <c r="G202" s="4">
        <v>437.5</v>
      </c>
      <c r="H202" s="83">
        <v>3.6858</v>
      </c>
      <c r="I202" s="85">
        <v>1612.54</v>
      </c>
      <c r="J202" s="2" t="s">
        <v>1281</v>
      </c>
      <c r="K202" s="2" t="s">
        <v>1232</v>
      </c>
      <c r="L202" s="2" t="s">
        <v>1233</v>
      </c>
      <c r="M202" s="85">
        <v>0</v>
      </c>
    </row>
    <row r="203" spans="1:13" ht="15" x14ac:dyDescent="0.25">
      <c r="A203" s="2" t="s">
        <v>158</v>
      </c>
      <c r="B203" s="2" t="s">
        <v>1270</v>
      </c>
      <c r="C203" s="2" t="s">
        <v>1213</v>
      </c>
      <c r="D203" s="2" t="s">
        <v>811</v>
      </c>
      <c r="E203" s="3">
        <v>43243</v>
      </c>
      <c r="F203" s="2" t="s">
        <v>812</v>
      </c>
      <c r="G203" s="4">
        <v>224</v>
      </c>
      <c r="H203" s="83">
        <v>3.6619999999999999</v>
      </c>
      <c r="I203" s="85">
        <v>820.29</v>
      </c>
      <c r="J203" s="2" t="s">
        <v>1281</v>
      </c>
      <c r="K203" s="2" t="s">
        <v>1234</v>
      </c>
      <c r="L203" s="2" t="s">
        <v>1235</v>
      </c>
      <c r="M203" s="85">
        <v>0</v>
      </c>
    </row>
    <row r="204" spans="1:13" ht="15" x14ac:dyDescent="0.25">
      <c r="A204" s="2" t="s">
        <v>162</v>
      </c>
      <c r="B204" s="2" t="s">
        <v>1270</v>
      </c>
      <c r="C204" s="2" t="s">
        <v>890</v>
      </c>
      <c r="D204" s="2" t="s">
        <v>811</v>
      </c>
      <c r="E204" s="3">
        <v>43243</v>
      </c>
      <c r="F204" s="2" t="s">
        <v>812</v>
      </c>
      <c r="G204" s="4">
        <v>2116.5</v>
      </c>
      <c r="H204" s="83">
        <v>3.6619999999999999</v>
      </c>
      <c r="I204" s="85">
        <v>7750.62</v>
      </c>
      <c r="J204" s="2" t="s">
        <v>1281</v>
      </c>
      <c r="K204" s="2" t="s">
        <v>1236</v>
      </c>
      <c r="L204" s="2" t="s">
        <v>1237</v>
      </c>
      <c r="M204" s="85">
        <v>0</v>
      </c>
    </row>
    <row r="205" spans="1:13" ht="15" x14ac:dyDescent="0.25">
      <c r="A205" s="2" t="s">
        <v>164</v>
      </c>
      <c r="B205" s="2" t="s">
        <v>1270</v>
      </c>
      <c r="C205" s="2" t="s">
        <v>1238</v>
      </c>
      <c r="D205" s="2" t="s">
        <v>811</v>
      </c>
      <c r="E205" s="3">
        <v>43271</v>
      </c>
      <c r="F205" s="2" t="s">
        <v>812</v>
      </c>
      <c r="G205" s="4">
        <v>749</v>
      </c>
      <c r="H205" s="83">
        <v>3.75</v>
      </c>
      <c r="I205" s="85">
        <v>2808.75</v>
      </c>
      <c r="J205" s="2" t="s">
        <v>1281</v>
      </c>
      <c r="K205" s="2" t="s">
        <v>1239</v>
      </c>
      <c r="L205" s="2" t="s">
        <v>1240</v>
      </c>
      <c r="M205" s="85">
        <v>0</v>
      </c>
    </row>
    <row r="206" spans="1:13" ht="15" x14ac:dyDescent="0.25">
      <c r="A206" s="2" t="s">
        <v>168</v>
      </c>
      <c r="B206" s="2" t="s">
        <v>1270</v>
      </c>
      <c r="C206" s="2" t="s">
        <v>967</v>
      </c>
      <c r="D206" s="2" t="s">
        <v>811</v>
      </c>
      <c r="E206" s="3">
        <v>43318</v>
      </c>
      <c r="F206" s="2" t="s">
        <v>812</v>
      </c>
      <c r="G206" s="4">
        <v>1136</v>
      </c>
      <c r="H206" s="83">
        <v>4.84</v>
      </c>
      <c r="I206" s="85">
        <v>5498.24</v>
      </c>
      <c r="J206" s="2" t="s">
        <v>1281</v>
      </c>
      <c r="K206" s="2" t="s">
        <v>1241</v>
      </c>
      <c r="L206" s="2" t="s">
        <v>1242</v>
      </c>
      <c r="M206" s="85">
        <v>0</v>
      </c>
    </row>
    <row r="207" spans="1:13" ht="15" x14ac:dyDescent="0.25">
      <c r="A207" s="2" t="s">
        <v>579</v>
      </c>
      <c r="B207" s="2" t="s">
        <v>1270</v>
      </c>
      <c r="C207" s="2" t="s">
        <v>890</v>
      </c>
      <c r="D207" s="2" t="s">
        <v>811</v>
      </c>
      <c r="E207" s="3">
        <v>43318</v>
      </c>
      <c r="F207" s="2" t="s">
        <v>812</v>
      </c>
      <c r="G207" s="4">
        <v>1058.25</v>
      </c>
      <c r="H207" s="83">
        <v>3.7387999999999999</v>
      </c>
      <c r="I207" s="85">
        <v>3956.59</v>
      </c>
      <c r="J207" s="2" t="s">
        <v>1328</v>
      </c>
      <c r="K207" s="2" t="s">
        <v>1243</v>
      </c>
      <c r="L207" s="2" t="s">
        <v>1244</v>
      </c>
      <c r="M207" s="85">
        <v>0</v>
      </c>
    </row>
    <row r="208" spans="1:13" ht="15" x14ac:dyDescent="0.25">
      <c r="A208" s="2" t="s">
        <v>150</v>
      </c>
      <c r="B208" s="2" t="s">
        <v>1270</v>
      </c>
      <c r="C208" s="2" t="s">
        <v>900</v>
      </c>
      <c r="D208" s="2" t="s">
        <v>811</v>
      </c>
      <c r="E208" s="3">
        <v>43357</v>
      </c>
      <c r="F208" s="2" t="s">
        <v>812</v>
      </c>
      <c r="G208" s="4">
        <v>1760</v>
      </c>
      <c r="H208" s="83">
        <v>4.1919000000000004</v>
      </c>
      <c r="I208" s="85">
        <v>7377.74</v>
      </c>
      <c r="J208" s="2" t="s">
        <v>1281</v>
      </c>
      <c r="K208" s="2" t="s">
        <v>1245</v>
      </c>
      <c r="L208" s="2" t="s">
        <v>1246</v>
      </c>
      <c r="M208" s="85">
        <v>0</v>
      </c>
    </row>
    <row r="209" spans="1:13" ht="15" x14ac:dyDescent="0.25">
      <c r="A209" s="2" t="s">
        <v>510</v>
      </c>
      <c r="B209" s="2" t="s">
        <v>1270</v>
      </c>
      <c r="C209" s="2" t="s">
        <v>848</v>
      </c>
      <c r="D209" s="2" t="s">
        <v>811</v>
      </c>
      <c r="E209" s="3">
        <v>43381</v>
      </c>
      <c r="F209" s="2" t="s">
        <v>812</v>
      </c>
      <c r="G209" s="4">
        <v>2220</v>
      </c>
      <c r="H209" s="83">
        <v>3.7633999999999999</v>
      </c>
      <c r="I209" s="85">
        <v>8354.75</v>
      </c>
      <c r="J209" s="2" t="s">
        <v>1329</v>
      </c>
      <c r="K209" s="2" t="s">
        <v>1247</v>
      </c>
      <c r="L209" s="2" t="s">
        <v>1248</v>
      </c>
      <c r="M209" s="85">
        <v>0</v>
      </c>
    </row>
    <row r="210" spans="1:13" ht="30" x14ac:dyDescent="0.25">
      <c r="A210" s="2" t="s">
        <v>548</v>
      </c>
      <c r="B210" s="2" t="s">
        <v>1270</v>
      </c>
      <c r="C210" s="2" t="s">
        <v>900</v>
      </c>
      <c r="D210" s="2" t="s">
        <v>811</v>
      </c>
      <c r="E210" s="3">
        <v>43383</v>
      </c>
      <c r="F210" s="2" t="s">
        <v>812</v>
      </c>
      <c r="G210" s="4">
        <v>1760</v>
      </c>
      <c r="H210" s="83">
        <v>3.76</v>
      </c>
      <c r="I210" s="85">
        <v>6617.6</v>
      </c>
      <c r="J210" s="2" t="s">
        <v>1330</v>
      </c>
      <c r="K210" s="2" t="s">
        <v>1249</v>
      </c>
      <c r="L210" s="2" t="s">
        <v>1250</v>
      </c>
      <c r="M210" s="85">
        <v>0</v>
      </c>
    </row>
    <row r="211" spans="1:13" ht="15" x14ac:dyDescent="0.25">
      <c r="A211" s="2" t="s">
        <v>493</v>
      </c>
      <c r="B211" s="2" t="s">
        <v>1270</v>
      </c>
      <c r="C211" s="2" t="s">
        <v>1006</v>
      </c>
      <c r="D211" s="2" t="s">
        <v>811</v>
      </c>
      <c r="E211" s="3">
        <v>43433</v>
      </c>
      <c r="F211" s="2" t="s">
        <v>812</v>
      </c>
      <c r="G211" s="4">
        <v>120</v>
      </c>
      <c r="H211" s="83">
        <v>4.3920000000000003</v>
      </c>
      <c r="I211" s="85">
        <v>527.04</v>
      </c>
      <c r="J211" s="2" t="s">
        <v>1331</v>
      </c>
      <c r="K211" s="2" t="s">
        <v>1251</v>
      </c>
      <c r="L211" s="2" t="s">
        <v>1252</v>
      </c>
      <c r="M211" s="85">
        <v>0</v>
      </c>
    </row>
    <row r="212" spans="1:13" ht="15" x14ac:dyDescent="0.25">
      <c r="A212" s="2" t="s">
        <v>142</v>
      </c>
      <c r="B212" s="2" t="s">
        <v>1270</v>
      </c>
      <c r="C212" s="2" t="s">
        <v>862</v>
      </c>
      <c r="D212" s="2" t="s">
        <v>811</v>
      </c>
      <c r="E212" s="3">
        <v>43451</v>
      </c>
      <c r="F212" s="2" t="s">
        <v>812</v>
      </c>
      <c r="G212" s="4">
        <v>1000</v>
      </c>
      <c r="H212" s="83">
        <v>3.9140000000000001</v>
      </c>
      <c r="I212" s="85">
        <v>3914</v>
      </c>
      <c r="J212" s="2" t="s">
        <v>1281</v>
      </c>
      <c r="K212" s="2" t="s">
        <v>1253</v>
      </c>
      <c r="L212" s="2" t="s">
        <v>1254</v>
      </c>
      <c r="M212" s="85">
        <v>0</v>
      </c>
    </row>
    <row r="213" spans="1:13" ht="30" x14ac:dyDescent="0.25">
      <c r="A213" s="2" t="s">
        <v>140</v>
      </c>
      <c r="B213" s="2" t="s">
        <v>1270</v>
      </c>
      <c r="C213" s="2" t="s">
        <v>1009</v>
      </c>
      <c r="D213" s="2" t="s">
        <v>811</v>
      </c>
      <c r="E213" s="3">
        <v>43451</v>
      </c>
      <c r="F213" s="2" t="s">
        <v>812</v>
      </c>
      <c r="G213" s="4">
        <v>1820</v>
      </c>
      <c r="H213" s="83">
        <v>3.9140000000000001</v>
      </c>
      <c r="I213" s="85">
        <v>7123.48</v>
      </c>
      <c r="J213" s="2" t="s">
        <v>1332</v>
      </c>
      <c r="K213" s="2" t="s">
        <v>1253</v>
      </c>
      <c r="L213" s="2" t="s">
        <v>1254</v>
      </c>
      <c r="M213" s="85">
        <v>0</v>
      </c>
    </row>
    <row r="214" spans="1:13" ht="30" x14ac:dyDescent="0.25">
      <c r="A214" s="2" t="s">
        <v>98</v>
      </c>
      <c r="B214" s="2" t="s">
        <v>1255</v>
      </c>
      <c r="C214" s="2" t="s">
        <v>1280</v>
      </c>
      <c r="D214" s="2" t="s">
        <v>811</v>
      </c>
      <c r="E214" s="3">
        <v>43391</v>
      </c>
      <c r="F214" s="2" t="s">
        <v>812</v>
      </c>
      <c r="G214" s="4">
        <v>1000</v>
      </c>
      <c r="H214" s="83">
        <v>4.2460000000000004</v>
      </c>
      <c r="I214" s="85">
        <v>4246</v>
      </c>
      <c r="J214" s="2" t="s">
        <v>1333</v>
      </c>
      <c r="K214" s="216" t="s">
        <v>2378</v>
      </c>
      <c r="L214" s="216" t="s">
        <v>2379</v>
      </c>
      <c r="M214" s="85">
        <v>0</v>
      </c>
    </row>
    <row r="215" spans="1:13" ht="30" x14ac:dyDescent="0.25">
      <c r="A215" s="2" t="s">
        <v>463</v>
      </c>
      <c r="B215" s="2" t="s">
        <v>1255</v>
      </c>
      <c r="C215" s="2" t="s">
        <v>880</v>
      </c>
      <c r="D215" s="2" t="s">
        <v>811</v>
      </c>
      <c r="E215" s="3">
        <v>43412</v>
      </c>
      <c r="F215" s="2" t="s">
        <v>812</v>
      </c>
      <c r="G215" s="4">
        <v>1890</v>
      </c>
      <c r="H215" s="83">
        <v>3.7555000000000001</v>
      </c>
      <c r="I215" s="85">
        <v>7097.9</v>
      </c>
      <c r="J215" s="2" t="s">
        <v>1281</v>
      </c>
      <c r="K215" s="2" t="s">
        <v>1256</v>
      </c>
      <c r="L215" s="2" t="s">
        <v>1257</v>
      </c>
      <c r="M215" s="85">
        <v>0</v>
      </c>
    </row>
    <row r="216" spans="1:13" ht="30" x14ac:dyDescent="0.25">
      <c r="A216" s="2" t="s">
        <v>72</v>
      </c>
      <c r="B216" s="81" t="s">
        <v>52</v>
      </c>
      <c r="C216" s="2" t="s">
        <v>1258</v>
      </c>
      <c r="D216" s="2" t="s">
        <v>811</v>
      </c>
      <c r="E216" s="3">
        <v>43391</v>
      </c>
      <c r="F216" s="2" t="s">
        <v>812</v>
      </c>
      <c r="G216" s="4">
        <v>28450.2</v>
      </c>
      <c r="H216" s="83">
        <v>3.6861999999999999</v>
      </c>
      <c r="I216" s="85">
        <v>104873.13</v>
      </c>
      <c r="J216" s="2" t="s">
        <v>1334</v>
      </c>
      <c r="K216" s="216" t="s">
        <v>2380</v>
      </c>
      <c r="L216" s="216" t="s">
        <v>2381</v>
      </c>
      <c r="M216" s="85">
        <v>0</v>
      </c>
    </row>
    <row r="217" spans="1:13" ht="30" x14ac:dyDescent="0.25">
      <c r="A217" s="2" t="s">
        <v>472</v>
      </c>
      <c r="B217" s="2" t="s">
        <v>58</v>
      </c>
      <c r="C217" s="2" t="s">
        <v>1259</v>
      </c>
      <c r="D217" s="2" t="s">
        <v>811</v>
      </c>
      <c r="E217" s="3">
        <v>43279</v>
      </c>
      <c r="F217" s="2" t="s">
        <v>812</v>
      </c>
      <c r="G217" s="4">
        <v>374</v>
      </c>
      <c r="H217" s="83">
        <v>3.85</v>
      </c>
      <c r="I217" s="85">
        <v>1439.9</v>
      </c>
      <c r="J217" s="2" t="s">
        <v>1281</v>
      </c>
      <c r="K217" s="2" t="s">
        <v>1260</v>
      </c>
      <c r="L217" s="2" t="s">
        <v>1261</v>
      </c>
      <c r="M217" s="85">
        <v>0</v>
      </c>
    </row>
    <row r="218" spans="1:13" ht="15" x14ac:dyDescent="0.25">
      <c r="A218" s="2" t="s">
        <v>470</v>
      </c>
      <c r="B218" s="2" t="s">
        <v>58</v>
      </c>
      <c r="C218" s="2" t="s">
        <v>890</v>
      </c>
      <c r="D218" s="2" t="s">
        <v>811</v>
      </c>
      <c r="E218" s="3">
        <v>43279</v>
      </c>
      <c r="F218" s="2" t="s">
        <v>812</v>
      </c>
      <c r="G218" s="4">
        <v>4365</v>
      </c>
      <c r="H218" s="83">
        <v>3.85</v>
      </c>
      <c r="I218" s="85">
        <v>16805.25</v>
      </c>
      <c r="J218" s="2" t="s">
        <v>1281</v>
      </c>
      <c r="K218" s="2" t="s">
        <v>1262</v>
      </c>
      <c r="L218" s="2" t="s">
        <v>1263</v>
      </c>
      <c r="M218" s="85">
        <v>0</v>
      </c>
    </row>
    <row r="219" spans="1:13" ht="15" x14ac:dyDescent="0.25">
      <c r="A219" s="2" t="s">
        <v>468</v>
      </c>
      <c r="B219" s="2" t="s">
        <v>58</v>
      </c>
      <c r="C219" s="2" t="s">
        <v>859</v>
      </c>
      <c r="D219" s="2" t="s">
        <v>811</v>
      </c>
      <c r="E219" s="3">
        <v>43179</v>
      </c>
      <c r="F219" s="2" t="s">
        <v>812</v>
      </c>
      <c r="G219" s="4">
        <v>750</v>
      </c>
      <c r="H219" s="83">
        <v>3.3079999999999998</v>
      </c>
      <c r="I219" s="85">
        <v>2481</v>
      </c>
      <c r="J219" s="2" t="s">
        <v>1281</v>
      </c>
      <c r="K219" s="2" t="s">
        <v>1264</v>
      </c>
      <c r="L219" s="2" t="s">
        <v>1265</v>
      </c>
      <c r="M219" s="85">
        <v>0</v>
      </c>
    </row>
    <row r="220" spans="1:13" ht="15" x14ac:dyDescent="0.25">
      <c r="A220" s="2" t="s">
        <v>474</v>
      </c>
      <c r="B220" s="2" t="s">
        <v>1271</v>
      </c>
      <c r="C220" s="2" t="s">
        <v>862</v>
      </c>
      <c r="D220" s="2" t="s">
        <v>811</v>
      </c>
      <c r="E220" s="3">
        <v>43154</v>
      </c>
      <c r="F220" s="2" t="s">
        <v>812</v>
      </c>
      <c r="G220" s="4">
        <v>700</v>
      </c>
      <c r="H220" s="83">
        <v>3.2490000000000001</v>
      </c>
      <c r="I220" s="85">
        <v>2274.3000000000002</v>
      </c>
      <c r="J220" s="2" t="s">
        <v>1281</v>
      </c>
      <c r="K220" s="2" t="s">
        <v>1266</v>
      </c>
      <c r="L220" s="2" t="s">
        <v>1267</v>
      </c>
      <c r="M220" s="85">
        <v>0</v>
      </c>
    </row>
    <row r="221" spans="1:13" ht="15" x14ac:dyDescent="0.25">
      <c r="A221" s="14" t="s">
        <v>729</v>
      </c>
      <c r="B221" s="14">
        <v>220</v>
      </c>
      <c r="C221" s="172"/>
      <c r="D221" s="172"/>
      <c r="E221" s="172"/>
      <c r="F221" s="172"/>
      <c r="G221" s="173"/>
      <c r="H221" s="174"/>
      <c r="I221" s="175">
        <f>SUM(I2:I220)</f>
        <v>3156315.4498500004</v>
      </c>
      <c r="J221" s="173"/>
      <c r="K221" s="173"/>
      <c r="L221" s="173"/>
      <c r="M221" s="173"/>
    </row>
  </sheetData>
  <autoFilter ref="A1:M221" xr:uid="{5D2174B1-2290-4645-94A4-4B968D56B86A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41"/>
  <sheetViews>
    <sheetView topLeftCell="C1" workbookViewId="0">
      <pane ySplit="1" topLeftCell="A137" activePane="bottomLeft" state="frozen"/>
      <selection activeCell="N1" sqref="N1"/>
      <selection pane="bottomLeft" activeCell="E147" sqref="E147"/>
    </sheetView>
  </sheetViews>
  <sheetFormatPr defaultRowHeight="15" x14ac:dyDescent="0.25"/>
  <cols>
    <col min="1" max="1" width="22.28515625" style="1" bestFit="1" customWidth="1"/>
    <col min="2" max="2" width="21.85546875" style="1" bestFit="1" customWidth="1"/>
    <col min="3" max="3" width="13.42578125" style="1" customWidth="1"/>
    <col min="4" max="4" width="9.140625" style="7" bestFit="1" customWidth="1"/>
    <col min="5" max="5" width="13.5703125" style="7" customWidth="1"/>
    <col min="6" max="6" width="10.42578125" style="7" bestFit="1" customWidth="1"/>
    <col min="7" max="7" width="10.42578125" style="7" customWidth="1"/>
    <col min="8" max="8" width="10.7109375" style="7" bestFit="1" customWidth="1"/>
    <col min="9" max="9" width="15" style="7" customWidth="1"/>
    <col min="10" max="10" width="12.42578125" style="64" customWidth="1"/>
    <col min="11" max="11" width="14" style="64" customWidth="1"/>
    <col min="12" max="12" width="12.5703125" style="1" customWidth="1"/>
    <col min="13" max="13" width="12.42578125" style="1" bestFit="1" customWidth="1"/>
    <col min="14" max="14" width="9.85546875" style="1" bestFit="1" customWidth="1"/>
    <col min="15" max="15" width="7" style="1" bestFit="1" customWidth="1"/>
    <col min="16" max="16" width="36.5703125" style="1" bestFit="1" customWidth="1"/>
    <col min="17" max="17" width="16.42578125" style="64" customWidth="1"/>
    <col min="18" max="18" width="13.28515625" style="64" bestFit="1" customWidth="1"/>
    <col min="19" max="19" width="14.28515625" style="64" customWidth="1"/>
    <col min="20" max="20" width="11.7109375" style="64" bestFit="1" customWidth="1"/>
    <col min="21" max="21" width="13.85546875" style="64" bestFit="1" customWidth="1"/>
    <col min="22" max="16384" width="9.140625" style="1"/>
  </cols>
  <sheetData>
    <row r="1" spans="1:21" s="88" customFormat="1" ht="30" x14ac:dyDescent="0.25">
      <c r="A1" s="80" t="s">
        <v>1335</v>
      </c>
      <c r="B1" s="14" t="s">
        <v>1336</v>
      </c>
      <c r="C1" s="14" t="s">
        <v>0</v>
      </c>
      <c r="D1" s="18" t="s">
        <v>1337</v>
      </c>
      <c r="E1" s="18" t="s">
        <v>1338</v>
      </c>
      <c r="F1" s="18" t="s">
        <v>1339</v>
      </c>
      <c r="G1" s="18" t="s">
        <v>1340</v>
      </c>
      <c r="H1" s="18" t="s">
        <v>1341</v>
      </c>
      <c r="I1" s="18" t="s">
        <v>1342</v>
      </c>
      <c r="J1" s="169" t="s">
        <v>1343</v>
      </c>
      <c r="K1" s="169" t="s">
        <v>1344</v>
      </c>
      <c r="L1" s="14" t="s">
        <v>1345</v>
      </c>
      <c r="M1" s="14" t="s">
        <v>1346</v>
      </c>
      <c r="N1" s="14" t="s">
        <v>1723</v>
      </c>
      <c r="O1" s="14" t="s">
        <v>1347</v>
      </c>
      <c r="P1" s="14" t="s">
        <v>1348</v>
      </c>
      <c r="Q1" s="169" t="s">
        <v>1712</v>
      </c>
      <c r="R1" s="175" t="s">
        <v>1724</v>
      </c>
      <c r="S1" s="169" t="s">
        <v>1728</v>
      </c>
      <c r="T1" s="175" t="s">
        <v>2302</v>
      </c>
      <c r="U1" s="175" t="s">
        <v>2309</v>
      </c>
    </row>
    <row r="2" spans="1:21" ht="45" x14ac:dyDescent="0.25">
      <c r="A2" s="2" t="s">
        <v>1349</v>
      </c>
      <c r="B2" s="2" t="s">
        <v>1350</v>
      </c>
      <c r="C2" s="2" t="s">
        <v>1270</v>
      </c>
      <c r="D2" s="4">
        <v>0</v>
      </c>
      <c r="E2" s="4">
        <v>0</v>
      </c>
      <c r="F2" s="4">
        <v>0</v>
      </c>
      <c r="G2" s="4">
        <v>0</v>
      </c>
      <c r="H2" s="4">
        <v>560.21</v>
      </c>
      <c r="I2" s="4">
        <v>97.25</v>
      </c>
      <c r="J2" s="85">
        <v>657.46</v>
      </c>
      <c r="K2" s="85">
        <v>657.46</v>
      </c>
      <c r="L2" s="3">
        <v>43194</v>
      </c>
      <c r="M2" s="3">
        <v>43197</v>
      </c>
      <c r="N2" s="2" t="s">
        <v>1351</v>
      </c>
      <c r="O2" s="2">
        <v>801511</v>
      </c>
      <c r="P2" s="2" t="s">
        <v>1596</v>
      </c>
      <c r="Q2" s="86">
        <v>0</v>
      </c>
      <c r="R2" s="86">
        <v>345.71</v>
      </c>
      <c r="S2" s="86">
        <v>0</v>
      </c>
      <c r="T2" s="86">
        <v>0</v>
      </c>
      <c r="U2" s="86">
        <v>0</v>
      </c>
    </row>
    <row r="3" spans="1:21" ht="60" x14ac:dyDescent="0.25">
      <c r="A3" s="2" t="s">
        <v>1349</v>
      </c>
      <c r="B3" s="2" t="s">
        <v>629</v>
      </c>
      <c r="C3" s="2" t="s">
        <v>1270</v>
      </c>
      <c r="D3" s="4">
        <v>845.67</v>
      </c>
      <c r="E3" s="4">
        <v>169.13</v>
      </c>
      <c r="F3" s="4">
        <v>0</v>
      </c>
      <c r="G3" s="4">
        <v>1014.8</v>
      </c>
      <c r="H3" s="4">
        <v>560.21</v>
      </c>
      <c r="I3" s="4">
        <v>317.95999999999998</v>
      </c>
      <c r="J3" s="85">
        <v>1892.97</v>
      </c>
      <c r="K3" s="85">
        <v>1892.97</v>
      </c>
      <c r="L3" s="3">
        <v>43245</v>
      </c>
      <c r="M3" s="3">
        <v>43266</v>
      </c>
      <c r="N3" s="2" t="s">
        <v>1352</v>
      </c>
      <c r="O3" s="2">
        <v>802384</v>
      </c>
      <c r="P3" s="2" t="s">
        <v>1714</v>
      </c>
      <c r="Q3" s="86">
        <v>0</v>
      </c>
      <c r="R3" s="86">
        <v>0</v>
      </c>
      <c r="S3" s="86">
        <v>101</v>
      </c>
      <c r="T3" s="86">
        <v>16.38</v>
      </c>
      <c r="U3" s="86">
        <v>0</v>
      </c>
    </row>
    <row r="4" spans="1:21" ht="60" x14ac:dyDescent="0.25">
      <c r="A4" s="2" t="s">
        <v>1349</v>
      </c>
      <c r="B4" s="2" t="s">
        <v>1353</v>
      </c>
      <c r="C4" s="2" t="s">
        <v>1270</v>
      </c>
      <c r="D4" s="4">
        <v>0</v>
      </c>
      <c r="E4" s="4">
        <v>0</v>
      </c>
      <c r="F4" s="4">
        <v>0</v>
      </c>
      <c r="G4" s="4">
        <v>0</v>
      </c>
      <c r="H4" s="4">
        <v>560.21</v>
      </c>
      <c r="I4" s="4">
        <v>365.25</v>
      </c>
      <c r="J4" s="85">
        <v>925.46</v>
      </c>
      <c r="K4" s="85">
        <v>925.46</v>
      </c>
      <c r="L4" s="3">
        <v>43300</v>
      </c>
      <c r="M4" s="3">
        <v>43312</v>
      </c>
      <c r="N4" s="2" t="s">
        <v>1354</v>
      </c>
      <c r="O4" s="2">
        <v>803233</v>
      </c>
      <c r="P4" s="2" t="s">
        <v>1725</v>
      </c>
      <c r="Q4" s="86">
        <v>0</v>
      </c>
      <c r="R4" s="86">
        <v>345.71</v>
      </c>
      <c r="S4" s="86">
        <v>250</v>
      </c>
      <c r="T4" s="86">
        <v>0</v>
      </c>
      <c r="U4" s="86">
        <v>0</v>
      </c>
    </row>
    <row r="5" spans="1:21" ht="75" x14ac:dyDescent="0.25">
      <c r="A5" s="2" t="s">
        <v>1355</v>
      </c>
      <c r="B5" s="2" t="s">
        <v>1356</v>
      </c>
      <c r="C5" s="2" t="s">
        <v>787</v>
      </c>
      <c r="D5" s="4">
        <v>0</v>
      </c>
      <c r="E5" s="4">
        <v>0</v>
      </c>
      <c r="F5" s="4">
        <v>0</v>
      </c>
      <c r="G5" s="4">
        <v>0</v>
      </c>
      <c r="H5" s="4">
        <v>560.21</v>
      </c>
      <c r="I5" s="4">
        <v>311.01</v>
      </c>
      <c r="J5" s="85">
        <v>871.22</v>
      </c>
      <c r="K5" s="85">
        <v>871.22</v>
      </c>
      <c r="L5" s="3">
        <v>43117</v>
      </c>
      <c r="M5" s="3">
        <v>43136</v>
      </c>
      <c r="N5" s="2" t="s">
        <v>1357</v>
      </c>
      <c r="O5" s="2">
        <v>800320</v>
      </c>
      <c r="P5" s="2" t="s">
        <v>1597</v>
      </c>
      <c r="Q5" s="86">
        <v>0</v>
      </c>
      <c r="R5" s="86">
        <v>345.71</v>
      </c>
      <c r="S5" s="86">
        <v>200</v>
      </c>
      <c r="T5" s="86">
        <v>0</v>
      </c>
      <c r="U5" s="86">
        <v>23.01</v>
      </c>
    </row>
    <row r="6" spans="1:21" ht="75" x14ac:dyDescent="0.25">
      <c r="A6" s="2" t="s">
        <v>1355</v>
      </c>
      <c r="B6" s="2" t="s">
        <v>1358</v>
      </c>
      <c r="C6" s="2" t="s">
        <v>787</v>
      </c>
      <c r="D6" s="4">
        <v>0</v>
      </c>
      <c r="E6" s="4">
        <v>0</v>
      </c>
      <c r="F6" s="4">
        <v>0</v>
      </c>
      <c r="G6" s="4">
        <v>0</v>
      </c>
      <c r="H6" s="4">
        <v>560.21</v>
      </c>
      <c r="I6" s="4">
        <v>1320.07</v>
      </c>
      <c r="J6" s="85">
        <v>1880.28</v>
      </c>
      <c r="K6" s="85">
        <v>1880.28</v>
      </c>
      <c r="L6" s="3">
        <v>43138</v>
      </c>
      <c r="M6" s="3">
        <v>43160</v>
      </c>
      <c r="N6" s="2" t="s">
        <v>1359</v>
      </c>
      <c r="O6" s="2">
        <v>800645</v>
      </c>
      <c r="P6" s="2" t="s">
        <v>1598</v>
      </c>
      <c r="Q6" s="86">
        <v>0</v>
      </c>
      <c r="R6" s="86">
        <v>345.71</v>
      </c>
      <c r="S6" s="86">
        <v>200</v>
      </c>
      <c r="T6" s="86">
        <v>0</v>
      </c>
      <c r="U6" s="86">
        <v>0</v>
      </c>
    </row>
    <row r="7" spans="1:21" ht="60" x14ac:dyDescent="0.25">
      <c r="A7" s="2" t="s">
        <v>1355</v>
      </c>
      <c r="B7" s="2" t="s">
        <v>696</v>
      </c>
      <c r="C7" s="2" t="s">
        <v>787</v>
      </c>
      <c r="D7" s="4">
        <v>0</v>
      </c>
      <c r="E7" s="4">
        <v>0</v>
      </c>
      <c r="F7" s="4">
        <v>0</v>
      </c>
      <c r="G7" s="4">
        <v>0</v>
      </c>
      <c r="H7" s="4">
        <v>560.21</v>
      </c>
      <c r="I7" s="4">
        <v>420</v>
      </c>
      <c r="J7" s="85">
        <v>980.21</v>
      </c>
      <c r="K7" s="85">
        <v>980.21</v>
      </c>
      <c r="L7" s="3">
        <v>43147</v>
      </c>
      <c r="M7" s="3">
        <v>43157</v>
      </c>
      <c r="N7" s="2" t="s">
        <v>1360</v>
      </c>
      <c r="O7" s="2">
        <v>800575</v>
      </c>
      <c r="P7" s="2" t="s">
        <v>1599</v>
      </c>
      <c r="Q7" s="86">
        <v>0</v>
      </c>
      <c r="R7" s="86">
        <v>316.20999999999998</v>
      </c>
      <c r="S7" s="86">
        <v>200</v>
      </c>
      <c r="T7" s="86">
        <v>0</v>
      </c>
      <c r="U7" s="86">
        <v>0</v>
      </c>
    </row>
    <row r="8" spans="1:21" ht="60" x14ac:dyDescent="0.25">
      <c r="A8" s="2" t="s">
        <v>1355</v>
      </c>
      <c r="B8" s="2" t="s">
        <v>655</v>
      </c>
      <c r="C8" s="2" t="s">
        <v>787</v>
      </c>
      <c r="D8" s="4">
        <v>1990.99</v>
      </c>
      <c r="E8" s="4">
        <v>1639.65</v>
      </c>
      <c r="F8" s="4">
        <v>0</v>
      </c>
      <c r="G8" s="4">
        <v>3630.64</v>
      </c>
      <c r="H8" s="4">
        <v>560.21</v>
      </c>
      <c r="I8" s="4">
        <v>1014.4</v>
      </c>
      <c r="J8" s="85">
        <v>5205.25</v>
      </c>
      <c r="K8" s="85">
        <v>5205.25</v>
      </c>
      <c r="L8" s="3">
        <v>43147</v>
      </c>
      <c r="M8" s="3">
        <v>43157</v>
      </c>
      <c r="N8" s="2" t="s">
        <v>1361</v>
      </c>
      <c r="O8" s="2">
        <v>800575</v>
      </c>
      <c r="P8" s="2" t="s">
        <v>1600</v>
      </c>
      <c r="Q8" s="86">
        <v>0</v>
      </c>
      <c r="R8" s="86">
        <v>0</v>
      </c>
      <c r="S8" s="86">
        <v>675.17</v>
      </c>
      <c r="T8" s="86">
        <v>97.74</v>
      </c>
      <c r="U8" s="86">
        <v>0</v>
      </c>
    </row>
    <row r="9" spans="1:21" ht="75" x14ac:dyDescent="0.25">
      <c r="A9" s="2" t="s">
        <v>1355</v>
      </c>
      <c r="B9" s="2" t="s">
        <v>1362</v>
      </c>
      <c r="C9" s="2" t="s">
        <v>787</v>
      </c>
      <c r="D9" s="4">
        <v>0</v>
      </c>
      <c r="E9" s="4">
        <v>0</v>
      </c>
      <c r="F9" s="4">
        <v>0</v>
      </c>
      <c r="G9" s="4">
        <v>0</v>
      </c>
      <c r="H9" s="4">
        <v>560.21</v>
      </c>
      <c r="I9" s="4">
        <v>1094.6099999999999</v>
      </c>
      <c r="J9" s="85">
        <v>1654.82</v>
      </c>
      <c r="K9" s="85">
        <v>1654.82</v>
      </c>
      <c r="L9" s="3">
        <v>43245</v>
      </c>
      <c r="M9" s="3">
        <v>43266</v>
      </c>
      <c r="N9" s="2" t="s">
        <v>1363</v>
      </c>
      <c r="O9" s="2">
        <v>802409</v>
      </c>
      <c r="P9" s="2" t="s">
        <v>1601</v>
      </c>
      <c r="Q9" s="86">
        <v>0</v>
      </c>
      <c r="R9" s="86">
        <v>121.51</v>
      </c>
      <c r="S9" s="86">
        <v>786</v>
      </c>
      <c r="T9" s="86">
        <v>208.61</v>
      </c>
      <c r="U9" s="86">
        <v>0</v>
      </c>
    </row>
    <row r="10" spans="1:21" ht="135" x14ac:dyDescent="0.25">
      <c r="A10" s="2" t="s">
        <v>1355</v>
      </c>
      <c r="B10" s="2" t="s">
        <v>741</v>
      </c>
      <c r="C10" s="2" t="s">
        <v>787</v>
      </c>
      <c r="D10" s="4">
        <v>0</v>
      </c>
      <c r="E10" s="4">
        <v>0</v>
      </c>
      <c r="F10" s="4">
        <v>0</v>
      </c>
      <c r="G10" s="4">
        <v>0</v>
      </c>
      <c r="H10" s="4">
        <v>400</v>
      </c>
      <c r="I10" s="4">
        <v>6691.59</v>
      </c>
      <c r="J10" s="85">
        <v>7091.59</v>
      </c>
      <c r="K10" s="85">
        <v>7091.59</v>
      </c>
      <c r="L10" s="3">
        <v>43370</v>
      </c>
      <c r="M10" s="3">
        <v>43382</v>
      </c>
      <c r="N10" s="2" t="s">
        <v>1364</v>
      </c>
      <c r="O10" s="2">
        <v>804603</v>
      </c>
      <c r="P10" s="2" t="s">
        <v>2303</v>
      </c>
      <c r="Q10" s="86">
        <v>0</v>
      </c>
      <c r="R10" s="86">
        <v>400</v>
      </c>
      <c r="S10" s="86">
        <v>0</v>
      </c>
      <c r="T10" s="86">
        <v>12.89</v>
      </c>
      <c r="U10" s="86">
        <v>27</v>
      </c>
    </row>
    <row r="11" spans="1:21" ht="75" x14ac:dyDescent="0.25">
      <c r="A11" s="2" t="s">
        <v>1355</v>
      </c>
      <c r="B11" s="2" t="s">
        <v>619</v>
      </c>
      <c r="C11" s="2" t="s">
        <v>787</v>
      </c>
      <c r="D11" s="4">
        <v>7405.03</v>
      </c>
      <c r="E11" s="4">
        <v>2947.28</v>
      </c>
      <c r="F11" s="4">
        <v>0</v>
      </c>
      <c r="G11" s="4">
        <v>10352.31</v>
      </c>
      <c r="H11" s="4">
        <v>560.21</v>
      </c>
      <c r="I11" s="4">
        <v>2959.8</v>
      </c>
      <c r="J11" s="85">
        <v>13872.32</v>
      </c>
      <c r="K11" s="85">
        <v>13872.32</v>
      </c>
      <c r="L11" s="3">
        <v>43404</v>
      </c>
      <c r="M11" s="3">
        <v>43425</v>
      </c>
      <c r="N11" s="2" t="s">
        <v>1365</v>
      </c>
      <c r="O11" s="2">
        <v>805406</v>
      </c>
      <c r="P11" s="2" t="s">
        <v>1602</v>
      </c>
      <c r="Q11" s="86">
        <v>0</v>
      </c>
      <c r="R11" s="86">
        <v>345.71</v>
      </c>
      <c r="S11" s="86">
        <v>1663.96</v>
      </c>
      <c r="T11" s="86">
        <v>757.92</v>
      </c>
      <c r="U11" s="86">
        <v>0</v>
      </c>
    </row>
    <row r="12" spans="1:21" ht="75" x14ac:dyDescent="0.25">
      <c r="A12" s="2" t="s">
        <v>1366</v>
      </c>
      <c r="B12" s="2" t="s">
        <v>1367</v>
      </c>
      <c r="C12" s="2" t="s">
        <v>638</v>
      </c>
      <c r="D12" s="4">
        <v>411.36</v>
      </c>
      <c r="E12" s="4">
        <v>789.82</v>
      </c>
      <c r="F12" s="4">
        <v>0</v>
      </c>
      <c r="G12" s="4">
        <v>1201.18</v>
      </c>
      <c r="H12" s="4">
        <v>560.21</v>
      </c>
      <c r="I12" s="4">
        <v>543.85</v>
      </c>
      <c r="J12" s="85">
        <v>2305.2399999999998</v>
      </c>
      <c r="K12" s="85">
        <v>2305.2399999999998</v>
      </c>
      <c r="L12" s="3">
        <v>43111</v>
      </c>
      <c r="M12" s="3">
        <v>43136</v>
      </c>
      <c r="N12" s="2" t="s">
        <v>1368</v>
      </c>
      <c r="O12" s="2">
        <v>800324</v>
      </c>
      <c r="P12" s="2" t="s">
        <v>2304</v>
      </c>
      <c r="Q12" s="86">
        <v>0</v>
      </c>
      <c r="R12" s="86">
        <v>345.71</v>
      </c>
      <c r="S12" s="86">
        <v>250</v>
      </c>
      <c r="T12" s="86">
        <v>0</v>
      </c>
      <c r="U12" s="86">
        <v>0</v>
      </c>
    </row>
    <row r="13" spans="1:21" ht="90" x14ac:dyDescent="0.25">
      <c r="A13" s="2" t="s">
        <v>1366</v>
      </c>
      <c r="B13" s="2" t="s">
        <v>637</v>
      </c>
      <c r="C13" s="2" t="s">
        <v>638</v>
      </c>
      <c r="D13" s="4">
        <v>987.27</v>
      </c>
      <c r="E13" s="4">
        <v>394.91</v>
      </c>
      <c r="F13" s="4">
        <v>0</v>
      </c>
      <c r="G13" s="4">
        <v>1382.18</v>
      </c>
      <c r="H13" s="4">
        <v>560.21</v>
      </c>
      <c r="I13" s="4">
        <v>597.22</v>
      </c>
      <c r="J13" s="85">
        <v>2539.61</v>
      </c>
      <c r="K13" s="85">
        <v>2539.61</v>
      </c>
      <c r="L13" s="3">
        <v>43117</v>
      </c>
      <c r="M13" s="3">
        <v>43136</v>
      </c>
      <c r="N13" s="2" t="s">
        <v>1369</v>
      </c>
      <c r="O13" s="2">
        <v>800321</v>
      </c>
      <c r="P13" s="2" t="s">
        <v>1603</v>
      </c>
      <c r="Q13" s="86">
        <v>0</v>
      </c>
      <c r="R13" s="86">
        <v>316.20999999999998</v>
      </c>
      <c r="S13" s="86">
        <v>200</v>
      </c>
      <c r="T13" s="86">
        <v>160.27000000000001</v>
      </c>
      <c r="U13" s="86">
        <v>0</v>
      </c>
    </row>
    <row r="14" spans="1:21" ht="90" x14ac:dyDescent="0.25">
      <c r="A14" s="2" t="s">
        <v>1366</v>
      </c>
      <c r="B14" s="2" t="s">
        <v>1370</v>
      </c>
      <c r="C14" s="2" t="s">
        <v>638</v>
      </c>
      <c r="D14" s="4">
        <v>1918.3</v>
      </c>
      <c r="E14" s="4">
        <v>0</v>
      </c>
      <c r="F14" s="4">
        <v>0</v>
      </c>
      <c r="G14" s="4">
        <v>1918.3</v>
      </c>
      <c r="H14" s="4">
        <v>560.21</v>
      </c>
      <c r="I14" s="4">
        <v>709.02</v>
      </c>
      <c r="J14" s="85">
        <v>3187.53</v>
      </c>
      <c r="K14" s="85">
        <v>3187.53</v>
      </c>
      <c r="L14" s="3">
        <v>43158</v>
      </c>
      <c r="M14" s="3">
        <v>43166</v>
      </c>
      <c r="N14" s="2" t="s">
        <v>1371</v>
      </c>
      <c r="O14" s="2">
        <v>800786</v>
      </c>
      <c r="P14" s="2" t="s">
        <v>1604</v>
      </c>
      <c r="Q14" s="86">
        <v>0</v>
      </c>
      <c r="R14" s="86">
        <v>192.31</v>
      </c>
      <c r="S14" s="86">
        <v>250</v>
      </c>
      <c r="T14" s="86">
        <v>287.58</v>
      </c>
      <c r="U14" s="86">
        <v>0</v>
      </c>
    </row>
    <row r="15" spans="1:21" ht="75" x14ac:dyDescent="0.25">
      <c r="A15" s="2" t="s">
        <v>1366</v>
      </c>
      <c r="B15" s="2" t="s">
        <v>699</v>
      </c>
      <c r="C15" s="2" t="s">
        <v>638</v>
      </c>
      <c r="D15" s="4">
        <v>396.53</v>
      </c>
      <c r="E15" s="4">
        <v>198.26</v>
      </c>
      <c r="F15" s="4">
        <v>0</v>
      </c>
      <c r="G15" s="4">
        <v>594.79</v>
      </c>
      <c r="H15" s="4">
        <v>560.21</v>
      </c>
      <c r="I15" s="4">
        <v>420.29</v>
      </c>
      <c r="J15" s="85">
        <v>1575.29</v>
      </c>
      <c r="K15" s="85">
        <v>1575.29</v>
      </c>
      <c r="L15" s="3">
        <v>43318</v>
      </c>
      <c r="M15" s="2" t="s">
        <v>722</v>
      </c>
      <c r="N15" s="2" t="s">
        <v>1372</v>
      </c>
      <c r="O15" s="2"/>
      <c r="P15" s="2" t="s">
        <v>1605</v>
      </c>
      <c r="Q15" s="86">
        <v>0</v>
      </c>
      <c r="R15" s="86">
        <v>345.71</v>
      </c>
      <c r="S15" s="86">
        <v>200</v>
      </c>
      <c r="T15" s="86">
        <v>47.43</v>
      </c>
      <c r="U15" s="86">
        <v>0</v>
      </c>
    </row>
    <row r="16" spans="1:21" ht="60" x14ac:dyDescent="0.25">
      <c r="A16" s="2" t="s">
        <v>1373</v>
      </c>
      <c r="B16" s="2" t="s">
        <v>622</v>
      </c>
      <c r="C16" s="2" t="s">
        <v>185</v>
      </c>
      <c r="D16" s="4">
        <v>5362.31</v>
      </c>
      <c r="E16" s="4">
        <v>1994.51</v>
      </c>
      <c r="F16" s="4">
        <v>0</v>
      </c>
      <c r="G16" s="4">
        <v>7356.82</v>
      </c>
      <c r="H16" s="4">
        <v>560.21</v>
      </c>
      <c r="I16" s="4">
        <v>1166.94</v>
      </c>
      <c r="J16" s="85">
        <v>9083.9699999999993</v>
      </c>
      <c r="K16" s="85">
        <v>9083.9699999999993</v>
      </c>
      <c r="L16" s="3">
        <v>43111</v>
      </c>
      <c r="M16" s="3">
        <v>43136</v>
      </c>
      <c r="N16" s="2" t="s">
        <v>1374</v>
      </c>
      <c r="O16" s="2">
        <v>800326</v>
      </c>
      <c r="P16" s="2" t="s">
        <v>1606</v>
      </c>
      <c r="Q16" s="86">
        <v>0</v>
      </c>
      <c r="R16" s="86">
        <v>0</v>
      </c>
      <c r="S16" s="86">
        <v>200</v>
      </c>
      <c r="T16" s="86">
        <v>133.16999999999999</v>
      </c>
      <c r="U16" s="86">
        <v>0</v>
      </c>
    </row>
    <row r="17" spans="1:21" ht="75" x14ac:dyDescent="0.25">
      <c r="A17" s="2" t="s">
        <v>1373</v>
      </c>
      <c r="B17" s="2" t="s">
        <v>675</v>
      </c>
      <c r="C17" s="2" t="s">
        <v>185</v>
      </c>
      <c r="D17" s="4">
        <v>385.54</v>
      </c>
      <c r="E17" s="4">
        <v>738.97</v>
      </c>
      <c r="F17" s="4">
        <v>0</v>
      </c>
      <c r="G17" s="4">
        <v>1124.51</v>
      </c>
      <c r="H17" s="4">
        <v>560.21</v>
      </c>
      <c r="I17" s="4">
        <v>463.79</v>
      </c>
      <c r="J17" s="85">
        <v>2148.5100000000002</v>
      </c>
      <c r="K17" s="85">
        <v>2148.5100000000002</v>
      </c>
      <c r="L17" s="3">
        <v>43138</v>
      </c>
      <c r="M17" s="3">
        <v>43157</v>
      </c>
      <c r="N17" s="2" t="s">
        <v>1375</v>
      </c>
      <c r="O17" s="2">
        <v>800564</v>
      </c>
      <c r="P17" s="2" t="s">
        <v>1607</v>
      </c>
      <c r="Q17" s="86">
        <v>0</v>
      </c>
      <c r="R17" s="86">
        <v>345.71</v>
      </c>
      <c r="S17" s="86">
        <v>250</v>
      </c>
      <c r="T17" s="86">
        <v>4.95</v>
      </c>
      <c r="U17" s="86">
        <v>0</v>
      </c>
    </row>
    <row r="18" spans="1:21" ht="60" x14ac:dyDescent="0.25">
      <c r="A18" s="2" t="s">
        <v>1373</v>
      </c>
      <c r="B18" s="2" t="s">
        <v>1376</v>
      </c>
      <c r="C18" s="2" t="s">
        <v>185</v>
      </c>
      <c r="D18" s="4">
        <v>0</v>
      </c>
      <c r="E18" s="4">
        <v>0</v>
      </c>
      <c r="F18" s="4">
        <v>0</v>
      </c>
      <c r="G18" s="4">
        <v>0</v>
      </c>
      <c r="H18" s="4">
        <v>560.21</v>
      </c>
      <c r="I18" s="4">
        <v>213.03</v>
      </c>
      <c r="J18" s="85">
        <v>773.24</v>
      </c>
      <c r="K18" s="85">
        <v>773.24</v>
      </c>
      <c r="L18" s="3">
        <v>43138</v>
      </c>
      <c r="M18" s="3">
        <v>43157</v>
      </c>
      <c r="N18" s="2" t="s">
        <v>1377</v>
      </c>
      <c r="O18" s="2">
        <v>800564</v>
      </c>
      <c r="P18" s="2" t="s">
        <v>1608</v>
      </c>
      <c r="Q18" s="86">
        <v>0</v>
      </c>
      <c r="R18" s="86">
        <v>245.41</v>
      </c>
      <c r="S18" s="86">
        <v>200</v>
      </c>
      <c r="T18" s="86">
        <v>13.03</v>
      </c>
      <c r="U18" s="86">
        <v>0</v>
      </c>
    </row>
    <row r="19" spans="1:21" ht="45" x14ac:dyDescent="0.25">
      <c r="A19" s="2" t="s">
        <v>1373</v>
      </c>
      <c r="B19" s="2" t="s">
        <v>1378</v>
      </c>
      <c r="C19" s="2" t="s">
        <v>185</v>
      </c>
      <c r="D19" s="4">
        <v>0</v>
      </c>
      <c r="E19" s="4">
        <v>0</v>
      </c>
      <c r="F19" s="4">
        <v>0</v>
      </c>
      <c r="G19" s="4">
        <v>0</v>
      </c>
      <c r="H19" s="4">
        <v>560.21</v>
      </c>
      <c r="I19" s="4">
        <v>200</v>
      </c>
      <c r="J19" s="85">
        <v>760.21</v>
      </c>
      <c r="K19" s="85">
        <v>760.21</v>
      </c>
      <c r="L19" s="3">
        <v>43138</v>
      </c>
      <c r="M19" s="3">
        <v>43157</v>
      </c>
      <c r="N19" s="2" t="s">
        <v>1379</v>
      </c>
      <c r="O19" s="2">
        <v>800564</v>
      </c>
      <c r="P19" s="2" t="s">
        <v>1609</v>
      </c>
      <c r="Q19" s="86">
        <v>0</v>
      </c>
      <c r="R19" s="86">
        <v>292.61</v>
      </c>
      <c r="S19" s="86">
        <v>200</v>
      </c>
      <c r="T19" s="86">
        <v>0</v>
      </c>
      <c r="U19" s="86">
        <v>0</v>
      </c>
    </row>
    <row r="20" spans="1:21" ht="45" x14ac:dyDescent="0.25">
      <c r="A20" s="2" t="s">
        <v>1373</v>
      </c>
      <c r="B20" s="2" t="s">
        <v>1380</v>
      </c>
      <c r="C20" s="2" t="s">
        <v>185</v>
      </c>
      <c r="D20" s="4">
        <v>0</v>
      </c>
      <c r="E20" s="4">
        <v>0</v>
      </c>
      <c r="F20" s="4">
        <v>0</v>
      </c>
      <c r="G20" s="4">
        <v>0</v>
      </c>
      <c r="H20" s="4">
        <v>560.21</v>
      </c>
      <c r="I20" s="4">
        <v>200</v>
      </c>
      <c r="J20" s="85">
        <v>760.21</v>
      </c>
      <c r="K20" s="85">
        <v>760.21</v>
      </c>
      <c r="L20" s="3">
        <v>43138</v>
      </c>
      <c r="M20" s="3">
        <v>43157</v>
      </c>
      <c r="N20" s="2" t="s">
        <v>1381</v>
      </c>
      <c r="O20" s="2">
        <v>800564</v>
      </c>
      <c r="P20" s="2" t="s">
        <v>1610</v>
      </c>
      <c r="Q20" s="86">
        <v>0</v>
      </c>
      <c r="R20" s="86">
        <v>245.41</v>
      </c>
      <c r="S20" s="86">
        <v>200</v>
      </c>
      <c r="T20" s="86">
        <v>0</v>
      </c>
      <c r="U20" s="86">
        <v>0</v>
      </c>
    </row>
    <row r="21" spans="1:21" ht="75" x14ac:dyDescent="0.25">
      <c r="A21" s="2" t="s">
        <v>1373</v>
      </c>
      <c r="B21" s="2" t="s">
        <v>1382</v>
      </c>
      <c r="C21" s="2" t="s">
        <v>185</v>
      </c>
      <c r="D21" s="4">
        <v>0</v>
      </c>
      <c r="E21" s="4">
        <v>0</v>
      </c>
      <c r="F21" s="4">
        <v>0</v>
      </c>
      <c r="G21" s="4">
        <v>0</v>
      </c>
      <c r="H21" s="4">
        <v>560.21</v>
      </c>
      <c r="I21" s="4">
        <v>591.21</v>
      </c>
      <c r="J21" s="85">
        <v>1151.42</v>
      </c>
      <c r="K21" s="85">
        <v>1151.42</v>
      </c>
      <c r="L21" s="3">
        <v>43138</v>
      </c>
      <c r="M21" s="3">
        <v>43157</v>
      </c>
      <c r="N21" s="2" t="s">
        <v>1383</v>
      </c>
      <c r="O21" s="2">
        <v>800564</v>
      </c>
      <c r="P21" s="2" t="s">
        <v>1611</v>
      </c>
      <c r="Q21" s="86">
        <v>0</v>
      </c>
      <c r="R21" s="86">
        <v>345.71</v>
      </c>
      <c r="S21" s="86">
        <v>250</v>
      </c>
      <c r="T21" s="86">
        <v>41.21</v>
      </c>
      <c r="U21" s="86">
        <v>0</v>
      </c>
    </row>
    <row r="22" spans="1:21" ht="75" x14ac:dyDescent="0.25">
      <c r="A22" s="2" t="s">
        <v>1373</v>
      </c>
      <c r="B22" s="2" t="s">
        <v>683</v>
      </c>
      <c r="C22" s="2" t="s">
        <v>185</v>
      </c>
      <c r="D22" s="4">
        <v>0</v>
      </c>
      <c r="E22" s="4">
        <v>0</v>
      </c>
      <c r="F22" s="4">
        <v>0</v>
      </c>
      <c r="G22" s="4">
        <v>0</v>
      </c>
      <c r="H22" s="4">
        <v>560.21</v>
      </c>
      <c r="I22" s="4">
        <v>740.62</v>
      </c>
      <c r="J22" s="85">
        <v>1300.83</v>
      </c>
      <c r="K22" s="85">
        <v>1300.83</v>
      </c>
      <c r="L22" s="3">
        <v>43158</v>
      </c>
      <c r="M22" s="3">
        <v>43166</v>
      </c>
      <c r="N22" s="2" t="s">
        <v>1384</v>
      </c>
      <c r="O22" s="2">
        <v>800785</v>
      </c>
      <c r="P22" s="2" t="s">
        <v>2305</v>
      </c>
      <c r="Q22" s="86">
        <v>0</v>
      </c>
      <c r="R22" s="86">
        <v>345.71</v>
      </c>
      <c r="S22" s="86">
        <v>200</v>
      </c>
      <c r="T22" s="86">
        <v>9.06</v>
      </c>
      <c r="U22" s="86">
        <v>0</v>
      </c>
    </row>
    <row r="23" spans="1:21" ht="90" x14ac:dyDescent="0.25">
      <c r="A23" s="2" t="s">
        <v>1373</v>
      </c>
      <c r="B23" s="2" t="s">
        <v>1385</v>
      </c>
      <c r="C23" s="2" t="s">
        <v>185</v>
      </c>
      <c r="D23" s="4">
        <v>454.6</v>
      </c>
      <c r="E23" s="4">
        <v>227.3</v>
      </c>
      <c r="F23" s="4">
        <v>0</v>
      </c>
      <c r="G23" s="4">
        <v>681.9</v>
      </c>
      <c r="H23" s="4">
        <v>560.21</v>
      </c>
      <c r="I23" s="4">
        <v>426.4</v>
      </c>
      <c r="J23" s="85">
        <v>1668.51</v>
      </c>
      <c r="K23" s="85">
        <v>1668.51</v>
      </c>
      <c r="L23" s="3">
        <v>43160</v>
      </c>
      <c r="M23" s="3">
        <v>43166</v>
      </c>
      <c r="N23" s="2" t="s">
        <v>1386</v>
      </c>
      <c r="O23" s="2">
        <v>800785</v>
      </c>
      <c r="P23" s="2" t="s">
        <v>1612</v>
      </c>
      <c r="Q23" s="86">
        <v>0</v>
      </c>
      <c r="R23" s="86">
        <v>345.71</v>
      </c>
      <c r="S23" s="86">
        <v>250</v>
      </c>
      <c r="T23" s="86">
        <v>11.07</v>
      </c>
      <c r="U23" s="86">
        <v>0</v>
      </c>
    </row>
    <row r="24" spans="1:21" ht="90" x14ac:dyDescent="0.25">
      <c r="A24" s="2" t="s">
        <v>1373</v>
      </c>
      <c r="B24" s="2" t="s">
        <v>650</v>
      </c>
      <c r="C24" s="2" t="s">
        <v>185</v>
      </c>
      <c r="D24" s="4">
        <v>1073.4100000000001</v>
      </c>
      <c r="E24" s="4">
        <v>553.16</v>
      </c>
      <c r="F24" s="4">
        <v>0</v>
      </c>
      <c r="G24" s="4">
        <v>1626.57</v>
      </c>
      <c r="H24" s="4">
        <v>560.21</v>
      </c>
      <c r="I24" s="4">
        <v>511.65</v>
      </c>
      <c r="J24" s="85">
        <v>2698.43</v>
      </c>
      <c r="K24" s="85">
        <v>2698.44</v>
      </c>
      <c r="L24" s="3">
        <v>43167</v>
      </c>
      <c r="M24" s="3">
        <v>43180</v>
      </c>
      <c r="N24" s="2" t="s">
        <v>1387</v>
      </c>
      <c r="O24" s="2">
        <v>801023</v>
      </c>
      <c r="P24" s="2" t="s">
        <v>1613</v>
      </c>
      <c r="Q24" s="86">
        <v>0</v>
      </c>
      <c r="R24" s="86">
        <v>345.71</v>
      </c>
      <c r="S24" s="86">
        <v>200</v>
      </c>
      <c r="T24" s="86">
        <v>51.96</v>
      </c>
      <c r="U24" s="86">
        <v>0</v>
      </c>
    </row>
    <row r="25" spans="1:21" ht="60" x14ac:dyDescent="0.25">
      <c r="A25" s="2" t="s">
        <v>1373</v>
      </c>
      <c r="B25" s="2" t="s">
        <v>666</v>
      </c>
      <c r="C25" s="2" t="s">
        <v>185</v>
      </c>
      <c r="D25" s="4">
        <v>445.86</v>
      </c>
      <c r="E25" s="4">
        <v>111.46</v>
      </c>
      <c r="F25" s="4">
        <v>0</v>
      </c>
      <c r="G25" s="4">
        <v>557.32000000000005</v>
      </c>
      <c r="H25" s="4">
        <v>560.21</v>
      </c>
      <c r="I25" s="4">
        <v>427.48</v>
      </c>
      <c r="J25" s="85">
        <v>1545.01</v>
      </c>
      <c r="K25" s="85">
        <v>1545.01</v>
      </c>
      <c r="L25" s="3">
        <v>43328</v>
      </c>
      <c r="M25" s="2" t="s">
        <v>722</v>
      </c>
      <c r="N25" s="2" t="s">
        <v>1388</v>
      </c>
      <c r="O25" s="2"/>
      <c r="P25" s="2" t="s">
        <v>1614</v>
      </c>
      <c r="Q25" s="86">
        <v>0</v>
      </c>
      <c r="R25" s="86">
        <v>0</v>
      </c>
      <c r="S25" s="86">
        <v>200</v>
      </c>
      <c r="T25" s="86">
        <v>60.27</v>
      </c>
      <c r="U25" s="86">
        <v>0</v>
      </c>
    </row>
    <row r="26" spans="1:21" ht="60" x14ac:dyDescent="0.25">
      <c r="A26" s="2" t="s">
        <v>1373</v>
      </c>
      <c r="B26" s="2" t="s">
        <v>1389</v>
      </c>
      <c r="C26" s="2" t="s">
        <v>185</v>
      </c>
      <c r="D26" s="4">
        <v>0</v>
      </c>
      <c r="E26" s="4">
        <v>0</v>
      </c>
      <c r="F26" s="4">
        <v>0</v>
      </c>
      <c r="G26" s="4">
        <v>0</v>
      </c>
      <c r="H26" s="4">
        <v>560.21</v>
      </c>
      <c r="I26" s="4">
        <v>329.24</v>
      </c>
      <c r="J26" s="85">
        <v>889.45</v>
      </c>
      <c r="K26" s="85">
        <v>889.45</v>
      </c>
      <c r="L26" s="3">
        <v>43335</v>
      </c>
      <c r="M26" s="2" t="s">
        <v>722</v>
      </c>
      <c r="N26" s="2" t="s">
        <v>1390</v>
      </c>
      <c r="O26" s="2"/>
      <c r="P26" s="2" t="s">
        <v>1715</v>
      </c>
      <c r="Q26" s="86">
        <v>0</v>
      </c>
      <c r="R26" s="86">
        <v>292.61</v>
      </c>
      <c r="S26" s="86">
        <v>250</v>
      </c>
      <c r="T26" s="86">
        <v>20.38</v>
      </c>
      <c r="U26" s="86">
        <v>0</v>
      </c>
    </row>
    <row r="27" spans="1:21" ht="60" x14ac:dyDescent="0.25">
      <c r="A27" s="2" t="s">
        <v>1373</v>
      </c>
      <c r="B27" s="2" t="s">
        <v>1391</v>
      </c>
      <c r="C27" s="2" t="s">
        <v>185</v>
      </c>
      <c r="D27" s="4">
        <v>0</v>
      </c>
      <c r="E27" s="4">
        <v>0</v>
      </c>
      <c r="F27" s="4">
        <v>0</v>
      </c>
      <c r="G27" s="4">
        <v>0</v>
      </c>
      <c r="H27" s="4">
        <v>560.21</v>
      </c>
      <c r="I27" s="4">
        <v>366.43</v>
      </c>
      <c r="J27" s="85">
        <v>926.64</v>
      </c>
      <c r="K27" s="85">
        <v>926.64</v>
      </c>
      <c r="L27" s="3">
        <v>43349</v>
      </c>
      <c r="M27" s="2" t="s">
        <v>722</v>
      </c>
      <c r="N27" s="2" t="s">
        <v>1392</v>
      </c>
      <c r="O27" s="2"/>
      <c r="P27" s="2" t="s">
        <v>1615</v>
      </c>
      <c r="Q27" s="86">
        <v>0</v>
      </c>
      <c r="R27" s="86">
        <v>316.20999999999998</v>
      </c>
      <c r="S27" s="86">
        <v>250</v>
      </c>
      <c r="T27" s="86">
        <v>0</v>
      </c>
      <c r="U27" s="86">
        <v>0</v>
      </c>
    </row>
    <row r="28" spans="1:21" ht="60" x14ac:dyDescent="0.25">
      <c r="A28" s="2" t="s">
        <v>1373</v>
      </c>
      <c r="B28" s="2" t="s">
        <v>1393</v>
      </c>
      <c r="C28" s="2" t="s">
        <v>185</v>
      </c>
      <c r="D28" s="4">
        <v>0</v>
      </c>
      <c r="E28" s="4">
        <v>0</v>
      </c>
      <c r="F28" s="4">
        <v>0</v>
      </c>
      <c r="G28" s="4">
        <v>0</v>
      </c>
      <c r="H28" s="4">
        <v>560.21</v>
      </c>
      <c r="I28" s="4">
        <v>367.4</v>
      </c>
      <c r="J28" s="85">
        <v>927.61</v>
      </c>
      <c r="K28" s="85">
        <v>927.61</v>
      </c>
      <c r="L28" s="3">
        <v>43349</v>
      </c>
      <c r="M28" s="2" t="s">
        <v>722</v>
      </c>
      <c r="N28" s="2" t="s">
        <v>1394</v>
      </c>
      <c r="O28" s="2"/>
      <c r="P28" s="2" t="s">
        <v>1716</v>
      </c>
      <c r="Q28" s="86">
        <v>0</v>
      </c>
      <c r="R28" s="86">
        <v>292.61</v>
      </c>
      <c r="S28" s="86">
        <v>250</v>
      </c>
      <c r="T28" s="86">
        <v>0</v>
      </c>
      <c r="U28" s="86">
        <v>0</v>
      </c>
    </row>
    <row r="29" spans="1:21" ht="60" x14ac:dyDescent="0.25">
      <c r="A29" s="2" t="s">
        <v>1373</v>
      </c>
      <c r="B29" s="2" t="s">
        <v>1395</v>
      </c>
      <c r="C29" s="2" t="s">
        <v>185</v>
      </c>
      <c r="D29" s="4">
        <v>0</v>
      </c>
      <c r="E29" s="4">
        <v>0</v>
      </c>
      <c r="F29" s="4">
        <v>0</v>
      </c>
      <c r="G29" s="4">
        <v>0</v>
      </c>
      <c r="H29" s="4">
        <v>560.21</v>
      </c>
      <c r="I29" s="4">
        <v>308.86</v>
      </c>
      <c r="J29" s="85">
        <v>869.07</v>
      </c>
      <c r="K29" s="85">
        <v>869.07</v>
      </c>
      <c r="L29" s="3">
        <v>43349</v>
      </c>
      <c r="M29" s="2" t="s">
        <v>722</v>
      </c>
      <c r="N29" s="2" t="s">
        <v>1396</v>
      </c>
      <c r="O29" s="2"/>
      <c r="P29" s="2" t="s">
        <v>1616</v>
      </c>
      <c r="Q29" s="86">
        <v>0</v>
      </c>
      <c r="R29" s="86">
        <v>0</v>
      </c>
      <c r="S29" s="86">
        <v>250</v>
      </c>
      <c r="T29" s="86">
        <v>0</v>
      </c>
      <c r="U29" s="86">
        <v>0</v>
      </c>
    </row>
    <row r="30" spans="1:21" ht="60" x14ac:dyDescent="0.25">
      <c r="A30" s="2" t="s">
        <v>1373</v>
      </c>
      <c r="B30" s="2" t="s">
        <v>1397</v>
      </c>
      <c r="C30" s="2" t="s">
        <v>185</v>
      </c>
      <c r="D30" s="4">
        <v>0</v>
      </c>
      <c r="E30" s="4">
        <v>0</v>
      </c>
      <c r="F30" s="4">
        <v>0</v>
      </c>
      <c r="G30" s="4">
        <v>0</v>
      </c>
      <c r="H30" s="4">
        <v>560.21</v>
      </c>
      <c r="I30" s="4">
        <v>366.43</v>
      </c>
      <c r="J30" s="85">
        <v>926.64</v>
      </c>
      <c r="K30" s="85">
        <v>926.64</v>
      </c>
      <c r="L30" s="3">
        <v>43349</v>
      </c>
      <c r="M30" s="2" t="s">
        <v>722</v>
      </c>
      <c r="N30" s="2" t="s">
        <v>1398</v>
      </c>
      <c r="O30" s="2"/>
      <c r="P30" s="2" t="s">
        <v>1617</v>
      </c>
      <c r="Q30" s="86">
        <v>0</v>
      </c>
      <c r="R30" s="86">
        <v>269.01</v>
      </c>
      <c r="S30" s="86">
        <v>250</v>
      </c>
      <c r="T30" s="86">
        <v>0</v>
      </c>
      <c r="U30" s="86">
        <v>0</v>
      </c>
    </row>
    <row r="31" spans="1:21" ht="60" x14ac:dyDescent="0.25">
      <c r="A31" s="2" t="s">
        <v>1373</v>
      </c>
      <c r="B31" s="2" t="s">
        <v>1399</v>
      </c>
      <c r="C31" s="2" t="s">
        <v>185</v>
      </c>
      <c r="D31" s="4">
        <v>0</v>
      </c>
      <c r="E31" s="4">
        <v>0</v>
      </c>
      <c r="F31" s="4">
        <v>0</v>
      </c>
      <c r="G31" s="4">
        <v>0</v>
      </c>
      <c r="H31" s="4">
        <v>560.21</v>
      </c>
      <c r="I31" s="4">
        <v>367.4</v>
      </c>
      <c r="J31" s="85">
        <v>927.61</v>
      </c>
      <c r="K31" s="85">
        <v>927.61</v>
      </c>
      <c r="L31" s="3">
        <v>43349</v>
      </c>
      <c r="M31" s="2" t="s">
        <v>722</v>
      </c>
      <c r="N31" s="2" t="s">
        <v>1400</v>
      </c>
      <c r="O31" s="2"/>
      <c r="P31" s="2" t="s">
        <v>1717</v>
      </c>
      <c r="Q31" s="86">
        <v>0</v>
      </c>
      <c r="R31" s="86">
        <v>345.71</v>
      </c>
      <c r="S31" s="86">
        <v>250</v>
      </c>
      <c r="T31" s="86">
        <v>0</v>
      </c>
      <c r="U31" s="86">
        <v>0</v>
      </c>
    </row>
    <row r="32" spans="1:21" ht="60" x14ac:dyDescent="0.25">
      <c r="A32" s="2" t="s">
        <v>1373</v>
      </c>
      <c r="B32" s="2" t="s">
        <v>1401</v>
      </c>
      <c r="C32" s="2" t="s">
        <v>185</v>
      </c>
      <c r="D32" s="4">
        <v>0</v>
      </c>
      <c r="E32" s="4">
        <v>0</v>
      </c>
      <c r="F32" s="4">
        <v>0</v>
      </c>
      <c r="G32" s="4">
        <v>0</v>
      </c>
      <c r="H32" s="4">
        <v>560.21</v>
      </c>
      <c r="I32" s="4">
        <v>366.43</v>
      </c>
      <c r="J32" s="85">
        <v>926.64</v>
      </c>
      <c r="K32" s="85">
        <v>926.64</v>
      </c>
      <c r="L32" s="3">
        <v>43349</v>
      </c>
      <c r="M32" s="2" t="s">
        <v>722</v>
      </c>
      <c r="N32" s="2" t="s">
        <v>1402</v>
      </c>
      <c r="O32" s="2"/>
      <c r="P32" s="2" t="s">
        <v>1618</v>
      </c>
      <c r="Q32" s="86">
        <v>0</v>
      </c>
      <c r="R32" s="86">
        <v>345.71</v>
      </c>
      <c r="S32" s="86">
        <v>250</v>
      </c>
      <c r="T32" s="86">
        <v>0</v>
      </c>
      <c r="U32" s="86">
        <v>0</v>
      </c>
    </row>
    <row r="33" spans="1:21" ht="60" x14ac:dyDescent="0.25">
      <c r="A33" s="2" t="s">
        <v>1373</v>
      </c>
      <c r="B33" s="2" t="s">
        <v>1403</v>
      </c>
      <c r="C33" s="2" t="s">
        <v>185</v>
      </c>
      <c r="D33" s="4">
        <v>0</v>
      </c>
      <c r="E33" s="4">
        <v>0</v>
      </c>
      <c r="F33" s="4">
        <v>0</v>
      </c>
      <c r="G33" s="4">
        <v>0</v>
      </c>
      <c r="H33" s="4">
        <v>560.21</v>
      </c>
      <c r="I33" s="4">
        <v>1283.81</v>
      </c>
      <c r="J33" s="85">
        <v>1844.02</v>
      </c>
      <c r="K33" s="85">
        <v>1844.02</v>
      </c>
      <c r="L33" s="3">
        <v>43404</v>
      </c>
      <c r="M33" s="3">
        <v>43417</v>
      </c>
      <c r="N33" s="2" t="s">
        <v>1404</v>
      </c>
      <c r="O33" s="2">
        <v>805350</v>
      </c>
      <c r="P33" s="2" t="s">
        <v>1619</v>
      </c>
      <c r="Q33" s="86">
        <v>0</v>
      </c>
      <c r="R33" s="86">
        <v>0</v>
      </c>
      <c r="S33" s="86">
        <v>400</v>
      </c>
      <c r="T33" s="86">
        <v>5.39</v>
      </c>
      <c r="U33" s="86">
        <v>738.42</v>
      </c>
    </row>
    <row r="34" spans="1:21" ht="75" x14ac:dyDescent="0.25">
      <c r="A34" s="2" t="s">
        <v>1373</v>
      </c>
      <c r="B34" s="2" t="s">
        <v>1405</v>
      </c>
      <c r="C34" s="2" t="s">
        <v>185</v>
      </c>
      <c r="D34" s="4">
        <v>0</v>
      </c>
      <c r="E34" s="4">
        <v>0</v>
      </c>
      <c r="F34" s="4">
        <v>0</v>
      </c>
      <c r="G34" s="4">
        <v>0</v>
      </c>
      <c r="H34" s="4">
        <v>560.21</v>
      </c>
      <c r="I34" s="4">
        <v>918.38</v>
      </c>
      <c r="J34" s="85">
        <v>1478.59</v>
      </c>
      <c r="K34" s="85">
        <v>1478.59</v>
      </c>
      <c r="L34" s="3">
        <v>43362</v>
      </c>
      <c r="M34" s="3">
        <v>43391</v>
      </c>
      <c r="N34" s="2" t="s">
        <v>1406</v>
      </c>
      <c r="O34" s="2">
        <v>804742</v>
      </c>
      <c r="P34" s="2" t="s">
        <v>1620</v>
      </c>
      <c r="Q34" s="86">
        <v>0</v>
      </c>
      <c r="R34" s="86">
        <v>345.71</v>
      </c>
      <c r="S34" s="86">
        <v>200</v>
      </c>
      <c r="T34" s="86">
        <v>5.89</v>
      </c>
      <c r="U34" s="86">
        <v>0</v>
      </c>
    </row>
    <row r="35" spans="1:21" ht="60" x14ac:dyDescent="0.25">
      <c r="A35" s="2" t="s">
        <v>1407</v>
      </c>
      <c r="B35" s="2" t="s">
        <v>1408</v>
      </c>
      <c r="C35" s="2" t="s">
        <v>84</v>
      </c>
      <c r="D35" s="4">
        <v>0</v>
      </c>
      <c r="E35" s="4">
        <v>0</v>
      </c>
      <c r="F35" s="4">
        <v>0</v>
      </c>
      <c r="G35" s="4">
        <v>0</v>
      </c>
      <c r="H35" s="4">
        <v>560.21</v>
      </c>
      <c r="I35" s="4">
        <v>816.59</v>
      </c>
      <c r="J35" s="85">
        <v>1376.8</v>
      </c>
      <c r="K35" s="85">
        <v>1376.8</v>
      </c>
      <c r="L35" s="3">
        <v>43182</v>
      </c>
      <c r="M35" s="3">
        <v>43196</v>
      </c>
      <c r="N35" s="2" t="s">
        <v>1409</v>
      </c>
      <c r="O35" s="2">
        <v>801232</v>
      </c>
      <c r="P35" s="2" t="s">
        <v>1621</v>
      </c>
      <c r="Q35" s="86">
        <v>0</v>
      </c>
      <c r="R35" s="86">
        <v>345.71</v>
      </c>
      <c r="S35" s="86">
        <v>200</v>
      </c>
      <c r="T35" s="86">
        <v>0</v>
      </c>
      <c r="U35" s="86">
        <v>0</v>
      </c>
    </row>
    <row r="36" spans="1:21" ht="75" x14ac:dyDescent="0.25">
      <c r="A36" s="2" t="s">
        <v>1407</v>
      </c>
      <c r="B36" s="2" t="s">
        <v>1410</v>
      </c>
      <c r="C36" s="2" t="s">
        <v>84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5146</v>
      </c>
      <c r="J36" s="85">
        <v>5146</v>
      </c>
      <c r="K36" s="85">
        <v>5146</v>
      </c>
      <c r="L36" s="3">
        <v>43194</v>
      </c>
      <c r="M36" s="3">
        <v>43217</v>
      </c>
      <c r="N36" s="2" t="s">
        <v>1411</v>
      </c>
      <c r="O36" s="2">
        <v>801587</v>
      </c>
      <c r="P36" s="2" t="s">
        <v>1622</v>
      </c>
      <c r="Q36" s="86">
        <v>5146</v>
      </c>
      <c r="R36" s="86">
        <v>0</v>
      </c>
      <c r="S36" s="86">
        <v>0</v>
      </c>
      <c r="T36" s="86">
        <v>0</v>
      </c>
      <c r="U36" s="86">
        <v>0</v>
      </c>
    </row>
    <row r="37" spans="1:21" x14ac:dyDescent="0.25">
      <c r="A37" s="2" t="s">
        <v>1412</v>
      </c>
      <c r="B37" s="2" t="s">
        <v>743</v>
      </c>
      <c r="C37" s="2" t="s">
        <v>604</v>
      </c>
      <c r="D37" s="4">
        <v>0</v>
      </c>
      <c r="E37" s="4">
        <v>0</v>
      </c>
      <c r="F37" s="4">
        <v>0</v>
      </c>
      <c r="G37" s="4">
        <v>0</v>
      </c>
      <c r="H37" s="4">
        <v>200</v>
      </c>
      <c r="I37" s="4">
        <v>4926.17</v>
      </c>
      <c r="J37" s="85">
        <v>5126.17</v>
      </c>
      <c r="K37" s="85">
        <v>5126.17</v>
      </c>
      <c r="L37" s="3">
        <v>43117</v>
      </c>
      <c r="M37" s="3">
        <v>43136</v>
      </c>
      <c r="N37" s="2" t="s">
        <v>1413</v>
      </c>
      <c r="O37" s="2">
        <v>800322</v>
      </c>
      <c r="P37" s="2" t="s">
        <v>1623</v>
      </c>
      <c r="Q37" s="86">
        <v>0</v>
      </c>
      <c r="R37" s="86">
        <v>200</v>
      </c>
      <c r="S37" s="86">
        <v>0</v>
      </c>
      <c r="T37" s="86">
        <v>0</v>
      </c>
      <c r="U37" s="86">
        <v>0</v>
      </c>
    </row>
    <row r="38" spans="1:21" ht="75" x14ac:dyDescent="0.25">
      <c r="A38" s="2" t="s">
        <v>1412</v>
      </c>
      <c r="B38" s="2" t="s">
        <v>671</v>
      </c>
      <c r="C38" s="2" t="s">
        <v>604</v>
      </c>
      <c r="D38" s="4">
        <v>330.71</v>
      </c>
      <c r="E38" s="4">
        <v>118.11</v>
      </c>
      <c r="F38" s="4">
        <v>0</v>
      </c>
      <c r="G38" s="4">
        <v>448.82</v>
      </c>
      <c r="H38" s="4">
        <v>560.21</v>
      </c>
      <c r="I38" s="4">
        <v>361.47</v>
      </c>
      <c r="J38" s="85">
        <v>1370.5</v>
      </c>
      <c r="K38" s="85">
        <v>1370.5</v>
      </c>
      <c r="L38" s="3">
        <v>43138</v>
      </c>
      <c r="M38" s="3">
        <v>43157</v>
      </c>
      <c r="N38" s="2" t="s">
        <v>1414</v>
      </c>
      <c r="O38" s="2">
        <v>800574</v>
      </c>
      <c r="P38" s="2" t="s">
        <v>1624</v>
      </c>
      <c r="Q38" s="86">
        <v>0</v>
      </c>
      <c r="R38" s="86">
        <v>345.71</v>
      </c>
      <c r="S38" s="86">
        <v>209.54</v>
      </c>
      <c r="T38" s="86">
        <v>8.9600000000000009</v>
      </c>
      <c r="U38" s="86">
        <v>0</v>
      </c>
    </row>
    <row r="39" spans="1:21" ht="60" x14ac:dyDescent="0.25">
      <c r="A39" s="2" t="s">
        <v>1412</v>
      </c>
      <c r="B39" s="2" t="s">
        <v>1415</v>
      </c>
      <c r="C39" s="2" t="s">
        <v>604</v>
      </c>
      <c r="D39" s="4">
        <v>878.28</v>
      </c>
      <c r="E39" s="4">
        <v>1053.94</v>
      </c>
      <c r="F39" s="4">
        <v>0</v>
      </c>
      <c r="G39" s="4">
        <v>1932.22</v>
      </c>
      <c r="H39" s="4">
        <v>560.21</v>
      </c>
      <c r="I39" s="4">
        <v>490.45</v>
      </c>
      <c r="J39" s="85">
        <v>2982.88</v>
      </c>
      <c r="K39" s="85">
        <v>2982.88</v>
      </c>
      <c r="L39" s="3">
        <v>43138</v>
      </c>
      <c r="M39" s="3">
        <v>43157</v>
      </c>
      <c r="N39" s="2" t="s">
        <v>1416</v>
      </c>
      <c r="O39" s="2">
        <v>800574</v>
      </c>
      <c r="P39" s="2" t="s">
        <v>1625</v>
      </c>
      <c r="Q39" s="86">
        <v>0</v>
      </c>
      <c r="R39" s="86">
        <v>345.71</v>
      </c>
      <c r="S39" s="86">
        <v>200</v>
      </c>
      <c r="T39" s="86">
        <v>0</v>
      </c>
      <c r="U39" s="86">
        <v>0</v>
      </c>
    </row>
    <row r="40" spans="1:21" ht="60" x14ac:dyDescent="0.25">
      <c r="A40" s="2" t="s">
        <v>1412</v>
      </c>
      <c r="B40" s="2" t="s">
        <v>669</v>
      </c>
      <c r="C40" s="2" t="s">
        <v>604</v>
      </c>
      <c r="D40" s="4">
        <v>506.58</v>
      </c>
      <c r="E40" s="4">
        <v>126.64</v>
      </c>
      <c r="F40" s="4">
        <v>0</v>
      </c>
      <c r="G40" s="4">
        <v>633.22</v>
      </c>
      <c r="H40" s="4">
        <v>560.21</v>
      </c>
      <c r="I40" s="4">
        <v>167.26</v>
      </c>
      <c r="J40" s="85">
        <v>1360.69</v>
      </c>
      <c r="K40" s="85">
        <v>1360.69</v>
      </c>
      <c r="L40" s="3">
        <v>43158</v>
      </c>
      <c r="M40" s="3">
        <v>43166</v>
      </c>
      <c r="N40" s="2" t="s">
        <v>1417</v>
      </c>
      <c r="O40" s="2">
        <v>800783</v>
      </c>
      <c r="P40" s="2" t="s">
        <v>1626</v>
      </c>
      <c r="Q40" s="86">
        <v>0</v>
      </c>
      <c r="R40" s="86">
        <v>316.20999999999998</v>
      </c>
      <c r="S40" s="86">
        <v>0</v>
      </c>
      <c r="T40" s="86">
        <v>8.9600000000000009</v>
      </c>
      <c r="U40" s="86">
        <v>0</v>
      </c>
    </row>
    <row r="41" spans="1:21" ht="75" x14ac:dyDescent="0.25">
      <c r="A41" s="2" t="s">
        <v>1412</v>
      </c>
      <c r="B41" s="2" t="s">
        <v>1418</v>
      </c>
      <c r="C41" s="2" t="s">
        <v>604</v>
      </c>
      <c r="D41" s="4">
        <v>3575.53</v>
      </c>
      <c r="E41" s="4">
        <v>1191.8399999999999</v>
      </c>
      <c r="F41" s="4">
        <v>0</v>
      </c>
      <c r="G41" s="4">
        <v>4767.37</v>
      </c>
      <c r="H41" s="4">
        <v>560.21</v>
      </c>
      <c r="I41" s="4">
        <v>775.84</v>
      </c>
      <c r="J41" s="85">
        <v>6103.42</v>
      </c>
      <c r="K41" s="85">
        <v>6103.42</v>
      </c>
      <c r="L41" s="3">
        <v>43208</v>
      </c>
      <c r="M41" s="3">
        <v>43217</v>
      </c>
      <c r="N41" s="2" t="s">
        <v>1419</v>
      </c>
      <c r="O41" s="2">
        <v>801596</v>
      </c>
      <c r="P41" s="2" t="s">
        <v>1627</v>
      </c>
      <c r="Q41" s="86">
        <v>0</v>
      </c>
      <c r="R41" s="86">
        <v>345.71</v>
      </c>
      <c r="S41" s="86">
        <v>200</v>
      </c>
      <c r="T41" s="86">
        <v>0</v>
      </c>
      <c r="U41" s="86">
        <v>0</v>
      </c>
    </row>
    <row r="42" spans="1:21" ht="60" x14ac:dyDescent="0.25">
      <c r="A42" s="2" t="s">
        <v>1412</v>
      </c>
      <c r="B42" s="2" t="s">
        <v>1420</v>
      </c>
      <c r="C42" s="2" t="s">
        <v>604</v>
      </c>
      <c r="D42" s="4">
        <v>0</v>
      </c>
      <c r="E42" s="4">
        <v>0</v>
      </c>
      <c r="F42" s="4">
        <v>0</v>
      </c>
      <c r="G42" s="4">
        <v>0</v>
      </c>
      <c r="H42" s="4">
        <v>560.21</v>
      </c>
      <c r="I42" s="4">
        <v>1962.71</v>
      </c>
      <c r="J42" s="85">
        <v>2522.92</v>
      </c>
      <c r="K42" s="85">
        <v>2522.92</v>
      </c>
      <c r="L42" s="3">
        <v>43245</v>
      </c>
      <c r="M42" s="3">
        <v>43266</v>
      </c>
      <c r="N42" s="2" t="s">
        <v>1421</v>
      </c>
      <c r="O42" s="2">
        <v>802366</v>
      </c>
      <c r="P42" s="2" t="s">
        <v>1628</v>
      </c>
      <c r="Q42" s="86">
        <v>1687.67</v>
      </c>
      <c r="R42" s="86">
        <v>345.71</v>
      </c>
      <c r="S42" s="86">
        <v>0</v>
      </c>
      <c r="T42" s="86">
        <v>0</v>
      </c>
      <c r="U42" s="86">
        <v>0</v>
      </c>
    </row>
    <row r="43" spans="1:21" ht="60" x14ac:dyDescent="0.25">
      <c r="A43" s="2" t="s">
        <v>1412</v>
      </c>
      <c r="B43" s="2" t="s">
        <v>1422</v>
      </c>
      <c r="C43" s="2" t="s">
        <v>604</v>
      </c>
      <c r="D43" s="4">
        <v>0</v>
      </c>
      <c r="E43" s="4">
        <v>0</v>
      </c>
      <c r="F43" s="4">
        <v>0</v>
      </c>
      <c r="G43" s="4">
        <v>0</v>
      </c>
      <c r="H43" s="4">
        <v>560.21</v>
      </c>
      <c r="I43" s="4">
        <v>420</v>
      </c>
      <c r="J43" s="85">
        <v>980.21</v>
      </c>
      <c r="K43" s="85">
        <v>980.21</v>
      </c>
      <c r="L43" s="3">
        <v>43276</v>
      </c>
      <c r="M43" s="3">
        <v>43301</v>
      </c>
      <c r="N43" s="2" t="s">
        <v>1423</v>
      </c>
      <c r="O43" s="2">
        <v>802973</v>
      </c>
      <c r="P43" s="2" t="s">
        <v>1629</v>
      </c>
      <c r="Q43" s="86">
        <v>0</v>
      </c>
      <c r="R43" s="86">
        <v>316.20999999999998</v>
      </c>
      <c r="S43" s="86">
        <v>200</v>
      </c>
      <c r="T43" s="86">
        <v>0</v>
      </c>
      <c r="U43" s="86">
        <v>0</v>
      </c>
    </row>
    <row r="44" spans="1:21" ht="30" x14ac:dyDescent="0.25">
      <c r="A44" s="2" t="s">
        <v>1412</v>
      </c>
      <c r="B44" s="2" t="s">
        <v>1424</v>
      </c>
      <c r="C44" s="2" t="s">
        <v>604</v>
      </c>
      <c r="D44" s="4">
        <v>7379.02</v>
      </c>
      <c r="E44" s="4">
        <v>0</v>
      </c>
      <c r="F44" s="4">
        <v>0</v>
      </c>
      <c r="G44" s="4">
        <v>7379.02</v>
      </c>
      <c r="H44" s="4">
        <v>400</v>
      </c>
      <c r="I44" s="4">
        <v>0</v>
      </c>
      <c r="J44" s="85">
        <v>7779.02</v>
      </c>
      <c r="K44" s="85">
        <v>7779.02</v>
      </c>
      <c r="L44" s="3">
        <v>43291</v>
      </c>
      <c r="M44" s="2" t="s">
        <v>722</v>
      </c>
      <c r="N44" s="2" t="s">
        <v>1425</v>
      </c>
      <c r="O44" s="2"/>
      <c r="P44" s="2" t="s">
        <v>1630</v>
      </c>
      <c r="Q44" s="86">
        <v>7379.02</v>
      </c>
      <c r="R44" s="86">
        <v>400</v>
      </c>
      <c r="S44" s="86">
        <v>0</v>
      </c>
      <c r="T44" s="86">
        <v>0</v>
      </c>
      <c r="U44" s="86">
        <v>0</v>
      </c>
    </row>
    <row r="45" spans="1:21" ht="45" x14ac:dyDescent="0.25">
      <c r="A45" s="2" t="s">
        <v>1412</v>
      </c>
      <c r="B45" s="2" t="s">
        <v>1426</v>
      </c>
      <c r="C45" s="2" t="s">
        <v>604</v>
      </c>
      <c r="D45" s="4">
        <v>246.17</v>
      </c>
      <c r="E45" s="4">
        <v>87.92</v>
      </c>
      <c r="F45" s="4">
        <v>0</v>
      </c>
      <c r="G45" s="4">
        <v>334.09</v>
      </c>
      <c r="H45" s="4">
        <v>560.21</v>
      </c>
      <c r="I45" s="4">
        <v>346.06</v>
      </c>
      <c r="J45" s="85">
        <v>1240.3599999999999</v>
      </c>
      <c r="K45" s="85">
        <v>1240.3599999999999</v>
      </c>
      <c r="L45" s="3">
        <v>43328</v>
      </c>
      <c r="M45" s="2" t="s">
        <v>722</v>
      </c>
      <c r="N45" s="2" t="s">
        <v>1427</v>
      </c>
      <c r="O45" s="2"/>
      <c r="P45" s="2" t="s">
        <v>1631</v>
      </c>
      <c r="Q45" s="86">
        <v>0</v>
      </c>
      <c r="R45" s="86">
        <v>0</v>
      </c>
      <c r="S45" s="86">
        <v>200</v>
      </c>
      <c r="T45" s="86">
        <v>0</v>
      </c>
      <c r="U45" s="86">
        <v>0</v>
      </c>
    </row>
    <row r="46" spans="1:21" x14ac:dyDescent="0.25">
      <c r="A46" s="2" t="s">
        <v>1428</v>
      </c>
      <c r="B46" s="2" t="s">
        <v>1429</v>
      </c>
      <c r="C46" s="2" t="s">
        <v>58</v>
      </c>
      <c r="D46" s="4">
        <v>0</v>
      </c>
      <c r="E46" s="4">
        <v>0</v>
      </c>
      <c r="F46" s="4">
        <v>0</v>
      </c>
      <c r="G46" s="4">
        <v>0</v>
      </c>
      <c r="H46" s="4">
        <v>200</v>
      </c>
      <c r="I46" s="4">
        <v>8712.86</v>
      </c>
      <c r="J46" s="85">
        <v>8912.86</v>
      </c>
      <c r="K46" s="85">
        <v>8912.86</v>
      </c>
      <c r="L46" s="3">
        <v>43111</v>
      </c>
      <c r="M46" s="3">
        <v>43136</v>
      </c>
      <c r="N46" s="2" t="s">
        <v>1430</v>
      </c>
      <c r="O46" s="2">
        <v>800323</v>
      </c>
      <c r="P46" s="2" t="s">
        <v>1632</v>
      </c>
      <c r="Q46" s="86">
        <v>0</v>
      </c>
      <c r="R46" s="86">
        <v>200</v>
      </c>
      <c r="S46" s="86">
        <v>0</v>
      </c>
      <c r="T46" s="86">
        <v>0</v>
      </c>
      <c r="U46" s="86">
        <v>0</v>
      </c>
    </row>
    <row r="47" spans="1:21" ht="45" x14ac:dyDescent="0.25">
      <c r="A47" s="2" t="s">
        <v>1428</v>
      </c>
      <c r="B47" s="2" t="s">
        <v>759</v>
      </c>
      <c r="C47" s="2" t="s">
        <v>58</v>
      </c>
      <c r="D47" s="4">
        <v>0</v>
      </c>
      <c r="E47" s="4">
        <v>0</v>
      </c>
      <c r="F47" s="4">
        <v>0</v>
      </c>
      <c r="G47" s="4">
        <v>0</v>
      </c>
      <c r="H47" s="4">
        <v>400</v>
      </c>
      <c r="I47" s="4">
        <v>500</v>
      </c>
      <c r="J47" s="85">
        <v>900</v>
      </c>
      <c r="K47" s="85">
        <v>900</v>
      </c>
      <c r="L47" s="3">
        <v>43111</v>
      </c>
      <c r="M47" s="3">
        <v>43136</v>
      </c>
      <c r="N47" s="2" t="s">
        <v>1431</v>
      </c>
      <c r="O47" s="2">
        <v>800323</v>
      </c>
      <c r="P47" s="2" t="s">
        <v>1633</v>
      </c>
      <c r="Q47" s="86">
        <v>0</v>
      </c>
      <c r="R47" s="86">
        <v>200</v>
      </c>
      <c r="S47" s="86">
        <v>500</v>
      </c>
      <c r="T47" s="86">
        <v>0</v>
      </c>
      <c r="U47" s="86">
        <v>0</v>
      </c>
    </row>
    <row r="48" spans="1:21" x14ac:dyDescent="0.25">
      <c r="A48" s="2" t="s">
        <v>1428</v>
      </c>
      <c r="B48" s="2" t="s">
        <v>759</v>
      </c>
      <c r="C48" s="2" t="s">
        <v>58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11824.42</v>
      </c>
      <c r="J48" s="85">
        <v>11824.42</v>
      </c>
      <c r="K48" s="85">
        <v>11824.42</v>
      </c>
      <c r="L48" s="3">
        <v>43117</v>
      </c>
      <c r="M48" s="3">
        <v>43136</v>
      </c>
      <c r="N48" s="2" t="s">
        <v>1411</v>
      </c>
      <c r="O48" s="2">
        <v>800323</v>
      </c>
      <c r="P48" s="2" t="s">
        <v>1432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</row>
    <row r="49" spans="1:21" ht="60" x14ac:dyDescent="0.25">
      <c r="A49" s="2" t="s">
        <v>1428</v>
      </c>
      <c r="B49" s="2" t="s">
        <v>1433</v>
      </c>
      <c r="C49" s="2" t="s">
        <v>58</v>
      </c>
      <c r="D49" s="4">
        <v>0</v>
      </c>
      <c r="E49" s="4">
        <v>0</v>
      </c>
      <c r="F49" s="4">
        <v>0</v>
      </c>
      <c r="G49" s="4">
        <v>0</v>
      </c>
      <c r="H49" s="4">
        <v>560.21</v>
      </c>
      <c r="I49" s="4">
        <v>514</v>
      </c>
      <c r="J49" s="85">
        <v>1074.21</v>
      </c>
      <c r="K49" s="85">
        <v>1074.21</v>
      </c>
      <c r="L49" s="3">
        <v>43117</v>
      </c>
      <c r="M49" s="3">
        <v>43136</v>
      </c>
      <c r="N49" s="2" t="s">
        <v>1434</v>
      </c>
      <c r="O49" s="2">
        <v>800323</v>
      </c>
      <c r="P49" s="2" t="s">
        <v>1634</v>
      </c>
      <c r="Q49" s="86">
        <v>0</v>
      </c>
      <c r="R49" s="86">
        <v>316.20999999999998</v>
      </c>
      <c r="S49" s="86">
        <v>250</v>
      </c>
      <c r="T49" s="86">
        <v>0</v>
      </c>
      <c r="U49" s="86">
        <v>0</v>
      </c>
    </row>
    <row r="50" spans="1:21" ht="60" x14ac:dyDescent="0.25">
      <c r="A50" s="2" t="s">
        <v>1428</v>
      </c>
      <c r="B50" s="2" t="s">
        <v>1435</v>
      </c>
      <c r="C50" s="2" t="s">
        <v>58</v>
      </c>
      <c r="D50" s="4">
        <v>0</v>
      </c>
      <c r="E50" s="4">
        <v>0</v>
      </c>
      <c r="F50" s="4">
        <v>0</v>
      </c>
      <c r="G50" s="4">
        <v>0</v>
      </c>
      <c r="H50" s="4">
        <v>560.21</v>
      </c>
      <c r="I50" s="4">
        <v>404.79</v>
      </c>
      <c r="J50" s="85">
        <v>965</v>
      </c>
      <c r="K50" s="85">
        <v>965</v>
      </c>
      <c r="L50" s="3">
        <v>43102</v>
      </c>
      <c r="M50" s="3">
        <v>43112</v>
      </c>
      <c r="N50" s="2" t="s">
        <v>1436</v>
      </c>
      <c r="O50" s="2">
        <v>800108</v>
      </c>
      <c r="P50" s="2" t="s">
        <v>1635</v>
      </c>
      <c r="Q50" s="86">
        <v>0</v>
      </c>
      <c r="R50" s="86">
        <v>97.91</v>
      </c>
      <c r="S50" s="86">
        <v>250</v>
      </c>
      <c r="T50" s="86">
        <v>0</v>
      </c>
      <c r="U50" s="86">
        <v>0</v>
      </c>
    </row>
    <row r="51" spans="1:21" ht="60" x14ac:dyDescent="0.25">
      <c r="A51" s="2" t="s">
        <v>1428</v>
      </c>
      <c r="B51" s="2" t="s">
        <v>1437</v>
      </c>
      <c r="C51" s="2" t="s">
        <v>58</v>
      </c>
      <c r="D51" s="4">
        <v>431.2</v>
      </c>
      <c r="E51" s="4">
        <v>154</v>
      </c>
      <c r="F51" s="4">
        <v>0</v>
      </c>
      <c r="G51" s="4">
        <v>585.20000000000005</v>
      </c>
      <c r="H51" s="4">
        <v>560.21</v>
      </c>
      <c r="I51" s="4">
        <v>356.04</v>
      </c>
      <c r="J51" s="85">
        <v>1501.45</v>
      </c>
      <c r="K51" s="85">
        <v>1501.45</v>
      </c>
      <c r="L51" s="3">
        <v>43102</v>
      </c>
      <c r="M51" s="3">
        <v>43112</v>
      </c>
      <c r="N51" s="2" t="s">
        <v>1438</v>
      </c>
      <c r="O51" s="2">
        <v>800108</v>
      </c>
      <c r="P51" s="2" t="s">
        <v>1636</v>
      </c>
      <c r="Q51" s="86">
        <v>0</v>
      </c>
      <c r="R51" s="86">
        <v>345.71</v>
      </c>
      <c r="S51" s="86">
        <v>200</v>
      </c>
      <c r="T51" s="86">
        <v>0</v>
      </c>
      <c r="U51" s="86">
        <v>0</v>
      </c>
    </row>
    <row r="52" spans="1:21" ht="60" x14ac:dyDescent="0.25">
      <c r="A52" s="2" t="s">
        <v>1428</v>
      </c>
      <c r="B52" s="2" t="s">
        <v>1439</v>
      </c>
      <c r="C52" s="2" t="s">
        <v>58</v>
      </c>
      <c r="D52" s="4">
        <v>1217.22</v>
      </c>
      <c r="E52" s="4">
        <v>1379.52</v>
      </c>
      <c r="F52" s="4">
        <v>0</v>
      </c>
      <c r="G52" s="4">
        <v>2596.7399999999998</v>
      </c>
      <c r="H52" s="4">
        <v>560.21</v>
      </c>
      <c r="I52" s="4">
        <v>704</v>
      </c>
      <c r="J52" s="85">
        <v>3860.95</v>
      </c>
      <c r="K52" s="85">
        <v>3860.95</v>
      </c>
      <c r="L52" s="3">
        <v>43132</v>
      </c>
      <c r="M52" s="3">
        <v>43157</v>
      </c>
      <c r="N52" s="2" t="s">
        <v>1440</v>
      </c>
      <c r="O52" s="2">
        <v>800563</v>
      </c>
      <c r="P52" s="2" t="s">
        <v>1637</v>
      </c>
      <c r="Q52" s="86">
        <v>0</v>
      </c>
      <c r="R52" s="86">
        <v>0</v>
      </c>
      <c r="S52" s="86">
        <v>200</v>
      </c>
      <c r="T52" s="86">
        <v>0</v>
      </c>
      <c r="U52" s="86">
        <v>0</v>
      </c>
    </row>
    <row r="53" spans="1:21" ht="165" x14ac:dyDescent="0.25">
      <c r="A53" s="2" t="s">
        <v>1428</v>
      </c>
      <c r="B53" s="2" t="s">
        <v>1441</v>
      </c>
      <c r="C53" s="2" t="s">
        <v>58</v>
      </c>
      <c r="D53" s="4">
        <v>1425.54</v>
      </c>
      <c r="E53" s="4">
        <v>4461.1499999999996</v>
      </c>
      <c r="F53" s="4">
        <v>0</v>
      </c>
      <c r="G53" s="4">
        <v>5886.69</v>
      </c>
      <c r="H53" s="4">
        <v>400</v>
      </c>
      <c r="I53" s="4">
        <v>4620.51</v>
      </c>
      <c r="J53" s="85">
        <v>10907.2</v>
      </c>
      <c r="K53" s="85">
        <v>1907.2</v>
      </c>
      <c r="L53" s="3">
        <v>43138</v>
      </c>
      <c r="M53" s="3">
        <v>43157</v>
      </c>
      <c r="N53" s="2" t="s">
        <v>1442</v>
      </c>
      <c r="O53" s="2">
        <v>800563</v>
      </c>
      <c r="P53" s="2" t="s">
        <v>1727</v>
      </c>
      <c r="Q53" s="86">
        <v>0</v>
      </c>
      <c r="R53" s="86">
        <v>0</v>
      </c>
      <c r="S53" s="86">
        <v>250</v>
      </c>
      <c r="T53" s="86">
        <v>21.76</v>
      </c>
      <c r="U53" s="86">
        <v>0</v>
      </c>
    </row>
    <row r="54" spans="1:21" x14ac:dyDescent="0.25">
      <c r="A54" s="2" t="s">
        <v>1428</v>
      </c>
      <c r="B54" s="2" t="s">
        <v>767</v>
      </c>
      <c r="C54" s="2" t="s">
        <v>58</v>
      </c>
      <c r="D54" s="4">
        <v>0</v>
      </c>
      <c r="E54" s="4">
        <v>0</v>
      </c>
      <c r="F54" s="4">
        <v>0</v>
      </c>
      <c r="G54" s="4">
        <v>0</v>
      </c>
      <c r="H54" s="4">
        <v>400</v>
      </c>
      <c r="I54" s="4">
        <v>3815.1</v>
      </c>
      <c r="J54" s="85">
        <v>4215.1000000000004</v>
      </c>
      <c r="K54" s="85">
        <v>4215.1000000000004</v>
      </c>
      <c r="L54" s="3">
        <v>43138</v>
      </c>
      <c r="M54" s="3">
        <v>43157</v>
      </c>
      <c r="N54" s="2" t="s">
        <v>1443</v>
      </c>
      <c r="O54" s="2">
        <v>800563</v>
      </c>
      <c r="P54" s="2" t="s">
        <v>1638</v>
      </c>
      <c r="Q54" s="86">
        <v>0</v>
      </c>
      <c r="R54" s="86">
        <v>0</v>
      </c>
      <c r="S54" s="86">
        <v>3815.1</v>
      </c>
      <c r="T54" s="86">
        <v>0</v>
      </c>
      <c r="U54" s="86">
        <v>0</v>
      </c>
    </row>
    <row r="55" spans="1:21" ht="105" x14ac:dyDescent="0.25">
      <c r="A55" s="2" t="s">
        <v>1428</v>
      </c>
      <c r="B55" s="2" t="s">
        <v>1444</v>
      </c>
      <c r="C55" s="2" t="s">
        <v>58</v>
      </c>
      <c r="D55" s="4">
        <v>0</v>
      </c>
      <c r="E55" s="4">
        <v>0</v>
      </c>
      <c r="F55" s="4">
        <v>0</v>
      </c>
      <c r="G55" s="4">
        <v>0</v>
      </c>
      <c r="H55" s="4">
        <v>400</v>
      </c>
      <c r="I55" s="4">
        <v>1534.13</v>
      </c>
      <c r="J55" s="85">
        <v>1934.13</v>
      </c>
      <c r="K55" s="85">
        <v>1934.13</v>
      </c>
      <c r="L55" s="3">
        <v>43158</v>
      </c>
      <c r="M55" s="3">
        <v>43166</v>
      </c>
      <c r="N55" s="2" t="s">
        <v>1445</v>
      </c>
      <c r="O55" s="2">
        <v>800784</v>
      </c>
      <c r="P55" s="2" t="s">
        <v>2310</v>
      </c>
      <c r="Q55" s="86">
        <v>348.4</v>
      </c>
      <c r="R55" s="86">
        <v>400</v>
      </c>
      <c r="S55" s="86">
        <v>200</v>
      </c>
      <c r="T55" s="86">
        <v>36.65</v>
      </c>
      <c r="U55" s="86">
        <v>4.93</v>
      </c>
    </row>
    <row r="56" spans="1:21" ht="45" x14ac:dyDescent="0.25">
      <c r="A56" s="2" t="s">
        <v>1428</v>
      </c>
      <c r="B56" s="2" t="s">
        <v>614</v>
      </c>
      <c r="C56" s="2" t="s">
        <v>58</v>
      </c>
      <c r="D56" s="4">
        <v>0</v>
      </c>
      <c r="E56" s="4">
        <v>0</v>
      </c>
      <c r="F56" s="4">
        <v>0</v>
      </c>
      <c r="G56" s="4">
        <v>0</v>
      </c>
      <c r="H56" s="4">
        <v>560.21</v>
      </c>
      <c r="I56" s="4">
        <v>200</v>
      </c>
      <c r="J56" s="85">
        <v>760.21</v>
      </c>
      <c r="K56" s="85">
        <v>760.21</v>
      </c>
      <c r="L56" s="3">
        <v>43158</v>
      </c>
      <c r="M56" s="3">
        <v>43166</v>
      </c>
      <c r="N56" s="2" t="s">
        <v>1446</v>
      </c>
      <c r="O56" s="2">
        <v>800784</v>
      </c>
      <c r="P56" s="2" t="s">
        <v>1639</v>
      </c>
      <c r="Q56" s="86">
        <v>0</v>
      </c>
      <c r="R56" s="86">
        <v>345.71</v>
      </c>
      <c r="S56" s="86">
        <v>200</v>
      </c>
      <c r="T56" s="86">
        <v>0</v>
      </c>
      <c r="U56" s="86">
        <v>0</v>
      </c>
    </row>
    <row r="57" spans="1:21" x14ac:dyDescent="0.25">
      <c r="A57" s="2" t="s">
        <v>1428</v>
      </c>
      <c r="B57" s="2" t="s">
        <v>762</v>
      </c>
      <c r="C57" s="2" t="s">
        <v>58</v>
      </c>
      <c r="D57" s="4">
        <v>0</v>
      </c>
      <c r="E57" s="4">
        <v>0</v>
      </c>
      <c r="F57" s="4">
        <v>0</v>
      </c>
      <c r="G57" s="4">
        <v>0</v>
      </c>
      <c r="H57" s="4">
        <v>200</v>
      </c>
      <c r="I57" s="4">
        <v>409.37</v>
      </c>
      <c r="J57" s="85">
        <v>609.37</v>
      </c>
      <c r="K57" s="85">
        <v>609.37</v>
      </c>
      <c r="L57" s="3">
        <v>43158</v>
      </c>
      <c r="M57" s="3">
        <v>43166</v>
      </c>
      <c r="N57" s="2" t="s">
        <v>1447</v>
      </c>
      <c r="O57" s="2">
        <v>800784</v>
      </c>
      <c r="P57" s="2" t="s">
        <v>1640</v>
      </c>
      <c r="Q57" s="86">
        <v>0</v>
      </c>
      <c r="R57" s="86">
        <v>200</v>
      </c>
      <c r="S57" s="86">
        <v>200</v>
      </c>
      <c r="T57" s="86">
        <v>0</v>
      </c>
      <c r="U57" s="86">
        <v>0</v>
      </c>
    </row>
    <row r="58" spans="1:21" ht="45" x14ac:dyDescent="0.25">
      <c r="A58" s="2" t="s">
        <v>1428</v>
      </c>
      <c r="B58" s="2" t="s">
        <v>1448</v>
      </c>
      <c r="C58" s="2" t="s">
        <v>58</v>
      </c>
      <c r="D58" s="4">
        <v>0</v>
      </c>
      <c r="E58" s="4">
        <v>0</v>
      </c>
      <c r="F58" s="4">
        <v>0</v>
      </c>
      <c r="G58" s="4">
        <v>0</v>
      </c>
      <c r="H58" s="4">
        <v>200</v>
      </c>
      <c r="I58" s="4">
        <v>1202.8599999999999</v>
      </c>
      <c r="J58" s="85">
        <v>1402.86</v>
      </c>
      <c r="K58" s="85">
        <v>1402.86</v>
      </c>
      <c r="L58" s="3">
        <v>43158</v>
      </c>
      <c r="M58" s="3">
        <v>43166</v>
      </c>
      <c r="N58" s="2" t="s">
        <v>1449</v>
      </c>
      <c r="O58" s="2">
        <v>800784</v>
      </c>
      <c r="P58" s="2" t="s">
        <v>1641</v>
      </c>
      <c r="Q58" s="86">
        <v>0</v>
      </c>
      <c r="R58" s="86">
        <v>200</v>
      </c>
      <c r="S58" s="86">
        <v>200</v>
      </c>
      <c r="T58" s="86">
        <v>0</v>
      </c>
      <c r="U58" s="86">
        <v>0</v>
      </c>
    </row>
    <row r="59" spans="1:21" x14ac:dyDescent="0.25">
      <c r="A59" s="2" t="s">
        <v>1428</v>
      </c>
      <c r="B59" s="2" t="s">
        <v>1450</v>
      </c>
      <c r="C59" s="2" t="s">
        <v>58</v>
      </c>
      <c r="D59" s="4">
        <v>0</v>
      </c>
      <c r="E59" s="4">
        <v>0</v>
      </c>
      <c r="F59" s="4">
        <v>0</v>
      </c>
      <c r="G59" s="4">
        <v>0</v>
      </c>
      <c r="H59" s="4">
        <v>200</v>
      </c>
      <c r="I59" s="4">
        <v>128.19999999999999</v>
      </c>
      <c r="J59" s="85">
        <v>328.2</v>
      </c>
      <c r="K59" s="85">
        <v>328.2</v>
      </c>
      <c r="L59" s="3">
        <v>43158</v>
      </c>
      <c r="M59" s="3">
        <v>43166</v>
      </c>
      <c r="N59" s="2" t="s">
        <v>1451</v>
      </c>
      <c r="O59" s="2">
        <v>800784</v>
      </c>
      <c r="P59" s="2" t="s">
        <v>1642</v>
      </c>
      <c r="Q59" s="86">
        <v>0</v>
      </c>
      <c r="R59" s="86">
        <v>200</v>
      </c>
      <c r="S59" s="86">
        <v>0</v>
      </c>
      <c r="T59" s="86">
        <v>0</v>
      </c>
      <c r="U59" s="86">
        <v>0</v>
      </c>
    </row>
    <row r="60" spans="1:21" ht="75" x14ac:dyDescent="0.25">
      <c r="A60" s="2" t="s">
        <v>1428</v>
      </c>
      <c r="B60" s="2" t="s">
        <v>1452</v>
      </c>
      <c r="C60" s="2" t="s">
        <v>58</v>
      </c>
      <c r="D60" s="4">
        <v>0</v>
      </c>
      <c r="E60" s="4">
        <v>0</v>
      </c>
      <c r="F60" s="4">
        <v>0</v>
      </c>
      <c r="G60" s="4">
        <v>0</v>
      </c>
      <c r="H60" s="4">
        <v>400</v>
      </c>
      <c r="I60" s="4">
        <v>4332.96</v>
      </c>
      <c r="J60" s="85">
        <v>4732.96</v>
      </c>
      <c r="K60" s="85">
        <v>4732.96</v>
      </c>
      <c r="L60" s="3">
        <v>43206</v>
      </c>
      <c r="M60" s="3">
        <v>43217</v>
      </c>
      <c r="N60" s="2" t="s">
        <v>1453</v>
      </c>
      <c r="O60" s="2">
        <v>801589</v>
      </c>
      <c r="P60" s="2" t="s">
        <v>1643</v>
      </c>
      <c r="Q60" s="86">
        <v>1296.98</v>
      </c>
      <c r="R60" s="86">
        <v>400</v>
      </c>
      <c r="S60" s="86">
        <v>0</v>
      </c>
      <c r="T60" s="86">
        <v>0</v>
      </c>
      <c r="U60" s="86">
        <v>33.08</v>
      </c>
    </row>
    <row r="61" spans="1:21" ht="75" x14ac:dyDescent="0.25">
      <c r="A61" s="2" t="s">
        <v>1428</v>
      </c>
      <c r="B61" s="2" t="s">
        <v>1454</v>
      </c>
      <c r="C61" s="2" t="s">
        <v>58</v>
      </c>
      <c r="D61" s="4">
        <v>0</v>
      </c>
      <c r="E61" s="4">
        <v>0</v>
      </c>
      <c r="F61" s="4">
        <v>0</v>
      </c>
      <c r="G61" s="4">
        <v>0</v>
      </c>
      <c r="H61" s="4">
        <v>560.21</v>
      </c>
      <c r="I61" s="4">
        <v>915.97</v>
      </c>
      <c r="J61" s="85">
        <v>1476.18</v>
      </c>
      <c r="K61" s="85">
        <v>1476.18</v>
      </c>
      <c r="L61" s="3">
        <v>43208</v>
      </c>
      <c r="M61" s="3">
        <v>43236</v>
      </c>
      <c r="N61" s="2" t="s">
        <v>1411</v>
      </c>
      <c r="O61" s="2">
        <v>801910</v>
      </c>
      <c r="P61" s="2" t="s">
        <v>1644</v>
      </c>
      <c r="Q61" s="86">
        <v>0</v>
      </c>
      <c r="R61" s="86">
        <v>345.71</v>
      </c>
      <c r="S61" s="86">
        <v>250</v>
      </c>
      <c r="T61" s="86">
        <v>0</v>
      </c>
      <c r="U61" s="86">
        <v>0</v>
      </c>
    </row>
    <row r="62" spans="1:21" ht="60" x14ac:dyDescent="0.25">
      <c r="A62" s="2" t="s">
        <v>1428</v>
      </c>
      <c r="B62" s="2" t="s">
        <v>1455</v>
      </c>
      <c r="C62" s="2" t="s">
        <v>58</v>
      </c>
      <c r="D62" s="4">
        <v>0</v>
      </c>
      <c r="E62" s="4">
        <v>0</v>
      </c>
      <c r="F62" s="4">
        <v>0</v>
      </c>
      <c r="G62" s="4">
        <v>0</v>
      </c>
      <c r="H62" s="4">
        <v>560.21</v>
      </c>
      <c r="I62" s="4">
        <v>299.58999999999997</v>
      </c>
      <c r="J62" s="85">
        <v>859.8</v>
      </c>
      <c r="K62" s="85">
        <v>859.8</v>
      </c>
      <c r="L62" s="3">
        <v>43216</v>
      </c>
      <c r="M62" s="3">
        <v>43236</v>
      </c>
      <c r="N62" s="2" t="s">
        <v>1456</v>
      </c>
      <c r="O62" s="2">
        <v>801905</v>
      </c>
      <c r="P62" s="2" t="s">
        <v>1645</v>
      </c>
      <c r="Q62" s="86">
        <v>0</v>
      </c>
      <c r="R62" s="86">
        <v>316.20999999999998</v>
      </c>
      <c r="S62" s="86">
        <v>200</v>
      </c>
      <c r="T62" s="86">
        <v>0</v>
      </c>
      <c r="U62" s="86">
        <v>0</v>
      </c>
    </row>
    <row r="63" spans="1:21" ht="45" x14ac:dyDescent="0.25">
      <c r="A63" s="2" t="s">
        <v>1428</v>
      </c>
      <c r="B63" s="2" t="s">
        <v>1457</v>
      </c>
      <c r="C63" s="2" t="s">
        <v>58</v>
      </c>
      <c r="D63" s="4">
        <v>411.16</v>
      </c>
      <c r="E63" s="4">
        <v>102.78</v>
      </c>
      <c r="F63" s="4">
        <v>0</v>
      </c>
      <c r="G63" s="4">
        <v>513.94000000000005</v>
      </c>
      <c r="H63" s="4">
        <v>560.21</v>
      </c>
      <c r="I63" s="4">
        <v>354.18</v>
      </c>
      <c r="J63" s="85">
        <v>1428.33</v>
      </c>
      <c r="K63" s="85">
        <v>1428.33</v>
      </c>
      <c r="L63" s="3">
        <v>43216</v>
      </c>
      <c r="M63" s="3">
        <v>43236</v>
      </c>
      <c r="N63" s="2" t="s">
        <v>1458</v>
      </c>
      <c r="O63" s="2">
        <v>801905</v>
      </c>
      <c r="P63" s="2" t="s">
        <v>1646</v>
      </c>
      <c r="Q63" s="86">
        <v>0</v>
      </c>
      <c r="R63" s="86">
        <v>0</v>
      </c>
      <c r="S63" s="86">
        <v>200</v>
      </c>
      <c r="T63" s="86">
        <v>0</v>
      </c>
      <c r="U63" s="86">
        <v>0</v>
      </c>
    </row>
    <row r="64" spans="1:21" ht="60" x14ac:dyDescent="0.25">
      <c r="A64" s="2" t="s">
        <v>1428</v>
      </c>
      <c r="B64" s="2" t="s">
        <v>769</v>
      </c>
      <c r="C64" s="2" t="s">
        <v>58</v>
      </c>
      <c r="D64" s="4">
        <v>6409.25</v>
      </c>
      <c r="E64" s="4">
        <v>0</v>
      </c>
      <c r="F64" s="4">
        <v>0</v>
      </c>
      <c r="G64" s="4">
        <v>6409.25</v>
      </c>
      <c r="H64" s="4">
        <v>400</v>
      </c>
      <c r="I64" s="4">
        <v>898.88</v>
      </c>
      <c r="J64" s="85">
        <v>7708.13</v>
      </c>
      <c r="K64" s="85">
        <v>7708.13</v>
      </c>
      <c r="L64" s="3">
        <v>43234</v>
      </c>
      <c r="M64" s="3">
        <v>43278</v>
      </c>
      <c r="N64" s="2" t="s">
        <v>1459</v>
      </c>
      <c r="O64" s="2">
        <v>802540</v>
      </c>
      <c r="P64" s="2" t="s">
        <v>1647</v>
      </c>
      <c r="Q64" s="86">
        <v>6409.25</v>
      </c>
      <c r="R64" s="86">
        <v>400</v>
      </c>
      <c r="S64" s="86">
        <v>588.88</v>
      </c>
      <c r="T64" s="86">
        <v>0</v>
      </c>
      <c r="U64" s="86">
        <v>0</v>
      </c>
    </row>
    <row r="65" spans="1:21" ht="30" x14ac:dyDescent="0.25">
      <c r="A65" s="2" t="s">
        <v>1428</v>
      </c>
      <c r="B65" s="2" t="s">
        <v>770</v>
      </c>
      <c r="C65" s="2" t="s">
        <v>58</v>
      </c>
      <c r="D65" s="4">
        <v>0</v>
      </c>
      <c r="E65" s="4">
        <v>0</v>
      </c>
      <c r="F65" s="4">
        <v>0</v>
      </c>
      <c r="G65" s="4">
        <v>0</v>
      </c>
      <c r="H65" s="4">
        <v>400</v>
      </c>
      <c r="I65" s="4">
        <v>3385.99</v>
      </c>
      <c r="J65" s="85">
        <v>3785.99</v>
      </c>
      <c r="K65" s="85">
        <v>3785.99</v>
      </c>
      <c r="L65" s="3">
        <v>43245</v>
      </c>
      <c r="M65" s="3">
        <v>43293</v>
      </c>
      <c r="N65" s="2" t="s">
        <v>1460</v>
      </c>
      <c r="O65" s="2">
        <v>802894</v>
      </c>
      <c r="P65" s="2" t="s">
        <v>1648</v>
      </c>
      <c r="Q65" s="86">
        <v>3135.99</v>
      </c>
      <c r="R65" s="86">
        <v>0</v>
      </c>
      <c r="S65" s="86">
        <v>250</v>
      </c>
      <c r="T65" s="86">
        <v>0</v>
      </c>
      <c r="U65" s="86">
        <v>0</v>
      </c>
    </row>
    <row r="66" spans="1:21" ht="60" x14ac:dyDescent="0.25">
      <c r="A66" s="2" t="s">
        <v>1428</v>
      </c>
      <c r="B66" s="2" t="s">
        <v>762</v>
      </c>
      <c r="C66" s="2" t="s">
        <v>58</v>
      </c>
      <c r="D66" s="4">
        <v>834.5</v>
      </c>
      <c r="E66" s="4">
        <v>1359.07</v>
      </c>
      <c r="F66" s="4">
        <v>0</v>
      </c>
      <c r="G66" s="4">
        <v>2193.5700000000002</v>
      </c>
      <c r="H66" s="4">
        <v>400</v>
      </c>
      <c r="I66" s="4">
        <v>9.3699999999999992</v>
      </c>
      <c r="J66" s="85">
        <v>2602.94</v>
      </c>
      <c r="K66" s="85">
        <v>2602.94</v>
      </c>
      <c r="L66" s="3">
        <v>43245</v>
      </c>
      <c r="M66" s="3">
        <v>43293</v>
      </c>
      <c r="N66" s="2" t="s">
        <v>1461</v>
      </c>
      <c r="O66" s="2">
        <v>802894</v>
      </c>
      <c r="P66" s="2" t="s">
        <v>1649</v>
      </c>
      <c r="Q66" s="86">
        <v>0</v>
      </c>
      <c r="R66" s="86">
        <v>400</v>
      </c>
      <c r="S66" s="86">
        <v>0</v>
      </c>
      <c r="T66" s="86">
        <v>4.4400000000000004</v>
      </c>
      <c r="U66" s="86">
        <v>4.93</v>
      </c>
    </row>
    <row r="67" spans="1:21" ht="60" x14ac:dyDescent="0.25">
      <c r="A67" s="2" t="s">
        <v>1428</v>
      </c>
      <c r="B67" s="2" t="s">
        <v>1462</v>
      </c>
      <c r="C67" s="2" t="s">
        <v>58</v>
      </c>
      <c r="D67" s="4">
        <v>0</v>
      </c>
      <c r="E67" s="4">
        <v>0</v>
      </c>
      <c r="F67" s="4">
        <v>0</v>
      </c>
      <c r="G67" s="4">
        <v>0</v>
      </c>
      <c r="H67" s="4">
        <v>560.21</v>
      </c>
      <c r="I67" s="4">
        <v>922.14</v>
      </c>
      <c r="J67" s="85">
        <v>1482.35</v>
      </c>
      <c r="K67" s="85">
        <v>1482.35</v>
      </c>
      <c r="L67" s="3">
        <v>43245</v>
      </c>
      <c r="M67" s="3">
        <v>43293</v>
      </c>
      <c r="N67" s="2" t="s">
        <v>1463</v>
      </c>
      <c r="O67" s="2">
        <v>802894</v>
      </c>
      <c r="P67" s="2" t="s">
        <v>1650</v>
      </c>
      <c r="Q67" s="86">
        <v>0</v>
      </c>
      <c r="R67" s="86">
        <v>0</v>
      </c>
      <c r="S67" s="86">
        <v>250</v>
      </c>
      <c r="T67" s="86">
        <v>0</v>
      </c>
      <c r="U67" s="86">
        <v>0</v>
      </c>
    </row>
    <row r="68" spans="1:21" ht="60" x14ac:dyDescent="0.25">
      <c r="A68" s="2" t="s">
        <v>1428</v>
      </c>
      <c r="B68" s="2" t="s">
        <v>1464</v>
      </c>
      <c r="C68" s="2" t="s">
        <v>58</v>
      </c>
      <c r="D68" s="4">
        <v>0</v>
      </c>
      <c r="E68" s="4">
        <v>0</v>
      </c>
      <c r="F68" s="4">
        <v>0</v>
      </c>
      <c r="G68" s="4">
        <v>0</v>
      </c>
      <c r="H68" s="4">
        <v>560.21</v>
      </c>
      <c r="I68" s="4">
        <v>450</v>
      </c>
      <c r="J68" s="85">
        <v>1010.21</v>
      </c>
      <c r="K68" s="85">
        <v>1010.21</v>
      </c>
      <c r="L68" s="3">
        <v>43256</v>
      </c>
      <c r="M68" s="3">
        <v>43293</v>
      </c>
      <c r="N68" s="2" t="s">
        <v>1465</v>
      </c>
      <c r="O68" s="2">
        <v>802894</v>
      </c>
      <c r="P68" s="2" t="s">
        <v>1651</v>
      </c>
      <c r="Q68" s="86">
        <v>0</v>
      </c>
      <c r="R68" s="86">
        <v>345.71</v>
      </c>
      <c r="S68" s="86">
        <v>200</v>
      </c>
      <c r="T68" s="86">
        <v>0</v>
      </c>
      <c r="U68" s="86">
        <v>0</v>
      </c>
    </row>
    <row r="69" spans="1:21" ht="75" x14ac:dyDescent="0.25">
      <c r="A69" s="2" t="s">
        <v>1428</v>
      </c>
      <c r="B69" s="2" t="s">
        <v>1466</v>
      </c>
      <c r="C69" s="2" t="s">
        <v>58</v>
      </c>
      <c r="D69" s="4">
        <v>0</v>
      </c>
      <c r="E69" s="4">
        <v>0</v>
      </c>
      <c r="F69" s="4">
        <v>0</v>
      </c>
      <c r="G69" s="4">
        <v>0</v>
      </c>
      <c r="H69" s="4">
        <v>400</v>
      </c>
      <c r="I69" s="4">
        <v>2750.36</v>
      </c>
      <c r="J69" s="85">
        <v>3150.36</v>
      </c>
      <c r="K69" s="85">
        <v>3150.36</v>
      </c>
      <c r="L69" s="3">
        <v>43256</v>
      </c>
      <c r="M69" s="3">
        <v>43293</v>
      </c>
      <c r="N69" s="2" t="s">
        <v>1467</v>
      </c>
      <c r="O69" s="2">
        <v>802894</v>
      </c>
      <c r="P69" s="2" t="s">
        <v>1718</v>
      </c>
      <c r="Q69" s="86">
        <v>861.83</v>
      </c>
      <c r="R69" s="86">
        <v>0</v>
      </c>
      <c r="S69" s="86">
        <v>200</v>
      </c>
      <c r="T69" s="86">
        <v>5.12</v>
      </c>
      <c r="U69" s="86">
        <v>4.93</v>
      </c>
    </row>
    <row r="70" spans="1:21" ht="45" x14ac:dyDescent="0.25">
      <c r="A70" s="2" t="s">
        <v>1428</v>
      </c>
      <c r="B70" s="2" t="s">
        <v>756</v>
      </c>
      <c r="C70" s="2" t="s">
        <v>58</v>
      </c>
      <c r="D70" s="4">
        <v>0</v>
      </c>
      <c r="E70" s="4">
        <v>0</v>
      </c>
      <c r="F70" s="4">
        <v>0</v>
      </c>
      <c r="G70" s="4">
        <v>0</v>
      </c>
      <c r="H70" s="4">
        <v>400</v>
      </c>
      <c r="I70" s="4">
        <v>534.16</v>
      </c>
      <c r="J70" s="85">
        <v>934.16</v>
      </c>
      <c r="K70" s="85">
        <v>934.16</v>
      </c>
      <c r="L70" s="3">
        <v>43269</v>
      </c>
      <c r="M70" s="3">
        <v>43293</v>
      </c>
      <c r="N70" s="2" t="s">
        <v>1468</v>
      </c>
      <c r="O70" s="2">
        <v>802894</v>
      </c>
      <c r="P70" s="2" t="s">
        <v>1719</v>
      </c>
      <c r="Q70" s="86">
        <v>0</v>
      </c>
      <c r="R70" s="86">
        <v>400</v>
      </c>
      <c r="S70" s="86">
        <v>200</v>
      </c>
      <c r="T70" s="86">
        <v>0</v>
      </c>
      <c r="U70" s="86">
        <v>4.93</v>
      </c>
    </row>
    <row r="71" spans="1:21" x14ac:dyDescent="0.25">
      <c r="A71" s="2" t="s">
        <v>1428</v>
      </c>
      <c r="B71" s="2" t="s">
        <v>772</v>
      </c>
      <c r="C71" s="2" t="s">
        <v>58</v>
      </c>
      <c r="D71" s="4">
        <v>0</v>
      </c>
      <c r="E71" s="4">
        <v>0</v>
      </c>
      <c r="F71" s="4">
        <v>0</v>
      </c>
      <c r="G71" s="4">
        <v>0</v>
      </c>
      <c r="H71" s="4">
        <v>200</v>
      </c>
      <c r="I71" s="4">
        <v>294.99</v>
      </c>
      <c r="J71" s="85">
        <v>494.99</v>
      </c>
      <c r="K71" s="85">
        <v>494.99</v>
      </c>
      <c r="L71" s="3">
        <v>43276</v>
      </c>
      <c r="M71" s="3">
        <v>43293</v>
      </c>
      <c r="N71" s="2" t="s">
        <v>1469</v>
      </c>
      <c r="O71" s="2">
        <v>802894</v>
      </c>
      <c r="P71" s="2" t="s">
        <v>1652</v>
      </c>
      <c r="Q71" s="86">
        <v>0</v>
      </c>
      <c r="R71" s="86">
        <v>200</v>
      </c>
      <c r="S71" s="86">
        <v>0</v>
      </c>
      <c r="T71" s="86">
        <v>0</v>
      </c>
      <c r="U71" s="86">
        <v>0</v>
      </c>
    </row>
    <row r="72" spans="1:21" ht="30" x14ac:dyDescent="0.25">
      <c r="A72" s="2" t="s">
        <v>1428</v>
      </c>
      <c r="B72" s="2" t="s">
        <v>1470</v>
      </c>
      <c r="C72" s="2" t="s">
        <v>58</v>
      </c>
      <c r="D72" s="4">
        <v>5006.1000000000004</v>
      </c>
      <c r="E72" s="4">
        <v>0</v>
      </c>
      <c r="F72" s="4">
        <v>0</v>
      </c>
      <c r="G72" s="4">
        <v>5006.1000000000004</v>
      </c>
      <c r="H72" s="4">
        <v>400</v>
      </c>
      <c r="I72" s="4">
        <v>0</v>
      </c>
      <c r="J72" s="85">
        <v>5406.1</v>
      </c>
      <c r="K72" s="85">
        <v>5406.1</v>
      </c>
      <c r="L72" s="3">
        <v>43291</v>
      </c>
      <c r="M72" s="3">
        <v>43312</v>
      </c>
      <c r="N72" s="2" t="s">
        <v>1471</v>
      </c>
      <c r="O72" s="2">
        <v>803230</v>
      </c>
      <c r="P72" s="2" t="s">
        <v>1653</v>
      </c>
      <c r="Q72" s="86">
        <v>5006.1000000000004</v>
      </c>
      <c r="R72" s="86">
        <v>400</v>
      </c>
      <c r="S72" s="86">
        <v>0</v>
      </c>
      <c r="T72" s="86">
        <v>0</v>
      </c>
      <c r="U72" s="86">
        <v>0</v>
      </c>
    </row>
    <row r="73" spans="1:21" ht="60" x14ac:dyDescent="0.25">
      <c r="A73" s="2" t="s">
        <v>1428</v>
      </c>
      <c r="B73" s="2" t="s">
        <v>1472</v>
      </c>
      <c r="C73" s="2" t="s">
        <v>58</v>
      </c>
      <c r="D73" s="4">
        <v>0</v>
      </c>
      <c r="E73" s="4">
        <v>131</v>
      </c>
      <c r="F73" s="4">
        <v>0</v>
      </c>
      <c r="G73" s="4">
        <v>131</v>
      </c>
      <c r="H73" s="4">
        <v>560.21</v>
      </c>
      <c r="I73" s="4">
        <v>683.86</v>
      </c>
      <c r="J73" s="85">
        <v>1375.07</v>
      </c>
      <c r="K73" s="85">
        <v>1375.07</v>
      </c>
      <c r="L73" s="3">
        <v>43286</v>
      </c>
      <c r="M73" s="3">
        <v>43312</v>
      </c>
      <c r="N73" s="2" t="s">
        <v>1473</v>
      </c>
      <c r="O73" s="2">
        <v>803230</v>
      </c>
      <c r="P73" s="2" t="s">
        <v>1654</v>
      </c>
      <c r="Q73" s="86">
        <v>0</v>
      </c>
      <c r="R73" s="86">
        <v>292.61</v>
      </c>
      <c r="S73" s="86">
        <v>250</v>
      </c>
      <c r="T73" s="86">
        <v>0</v>
      </c>
      <c r="U73" s="86">
        <v>0</v>
      </c>
    </row>
    <row r="74" spans="1:21" ht="90" x14ac:dyDescent="0.25">
      <c r="A74" s="2" t="s">
        <v>1428</v>
      </c>
      <c r="B74" s="2" t="s">
        <v>1452</v>
      </c>
      <c r="C74" s="2" t="s">
        <v>58</v>
      </c>
      <c r="D74" s="4">
        <v>1746.47</v>
      </c>
      <c r="E74" s="4">
        <v>1414.86</v>
      </c>
      <c r="F74" s="4">
        <v>0</v>
      </c>
      <c r="G74" s="4">
        <v>3161.33</v>
      </c>
      <c r="H74" s="4">
        <v>560.21</v>
      </c>
      <c r="I74" s="4">
        <v>1654.36</v>
      </c>
      <c r="J74" s="85">
        <v>5375.9</v>
      </c>
      <c r="K74" s="85">
        <v>5375.9</v>
      </c>
      <c r="L74" s="3">
        <v>43328</v>
      </c>
      <c r="M74" s="3">
        <v>43336</v>
      </c>
      <c r="N74" s="2" t="s">
        <v>1474</v>
      </c>
      <c r="O74" s="2">
        <v>803699</v>
      </c>
      <c r="P74" s="2" t="s">
        <v>1720</v>
      </c>
      <c r="Q74" s="86">
        <v>0</v>
      </c>
      <c r="R74" s="86">
        <v>345.71</v>
      </c>
      <c r="S74" s="86">
        <v>200</v>
      </c>
      <c r="T74" s="86">
        <v>1216.45</v>
      </c>
      <c r="U74" s="86">
        <v>0</v>
      </c>
    </row>
    <row r="75" spans="1:21" x14ac:dyDescent="0.25">
      <c r="A75" s="2" t="s">
        <v>1428</v>
      </c>
      <c r="B75" s="2" t="s">
        <v>776</v>
      </c>
      <c r="C75" s="2" t="s">
        <v>58</v>
      </c>
      <c r="D75" s="4">
        <v>0</v>
      </c>
      <c r="E75" s="4">
        <v>0</v>
      </c>
      <c r="F75" s="4">
        <v>0</v>
      </c>
      <c r="G75" s="4">
        <v>0</v>
      </c>
      <c r="H75" s="4">
        <v>400</v>
      </c>
      <c r="I75" s="4">
        <v>8822.76</v>
      </c>
      <c r="J75" s="85">
        <v>9222.76</v>
      </c>
      <c r="K75" s="85">
        <v>9222.76</v>
      </c>
      <c r="L75" s="3">
        <v>43339</v>
      </c>
      <c r="M75" s="3">
        <v>43349</v>
      </c>
      <c r="N75" s="2" t="s">
        <v>1475</v>
      </c>
      <c r="O75" s="2">
        <v>803991</v>
      </c>
      <c r="P75" s="2" t="s">
        <v>1655</v>
      </c>
      <c r="Q75" s="86">
        <v>0</v>
      </c>
      <c r="R75" s="86">
        <v>400</v>
      </c>
      <c r="S75" s="86">
        <v>0</v>
      </c>
      <c r="T75" s="86">
        <v>0</v>
      </c>
      <c r="U75" s="86">
        <v>0</v>
      </c>
    </row>
    <row r="76" spans="1:21" x14ac:dyDescent="0.25">
      <c r="A76" s="2" t="s">
        <v>1428</v>
      </c>
      <c r="B76" s="2" t="s">
        <v>781</v>
      </c>
      <c r="C76" s="2" t="s">
        <v>58</v>
      </c>
      <c r="D76" s="4">
        <v>0</v>
      </c>
      <c r="E76" s="4">
        <v>0</v>
      </c>
      <c r="F76" s="4">
        <v>0</v>
      </c>
      <c r="G76" s="4">
        <v>0</v>
      </c>
      <c r="H76" s="4">
        <v>400</v>
      </c>
      <c r="I76" s="4">
        <v>5978.65</v>
      </c>
      <c r="J76" s="85">
        <v>6378.65</v>
      </c>
      <c r="K76" s="85">
        <v>6378.65</v>
      </c>
      <c r="L76" s="3">
        <v>43349</v>
      </c>
      <c r="M76" s="3">
        <v>43391</v>
      </c>
      <c r="N76" s="2" t="s">
        <v>1476</v>
      </c>
      <c r="O76" s="2">
        <v>804772</v>
      </c>
      <c r="P76" s="2" t="s">
        <v>1656</v>
      </c>
      <c r="Q76" s="86">
        <v>0</v>
      </c>
      <c r="R76" s="86">
        <v>400</v>
      </c>
      <c r="S76" s="86">
        <v>0</v>
      </c>
      <c r="T76" s="86">
        <v>0</v>
      </c>
      <c r="U76" s="86">
        <v>0</v>
      </c>
    </row>
    <row r="77" spans="1:21" ht="45" x14ac:dyDescent="0.25">
      <c r="A77" s="2" t="s">
        <v>1428</v>
      </c>
      <c r="B77" s="2" t="s">
        <v>778</v>
      </c>
      <c r="C77" s="2" t="s">
        <v>58</v>
      </c>
      <c r="D77" s="4">
        <v>0</v>
      </c>
      <c r="E77" s="4">
        <v>0</v>
      </c>
      <c r="F77" s="4">
        <v>0</v>
      </c>
      <c r="G77" s="4">
        <v>0</v>
      </c>
      <c r="H77" s="4">
        <v>400</v>
      </c>
      <c r="I77" s="4">
        <v>510.49</v>
      </c>
      <c r="J77" s="85">
        <v>910.49</v>
      </c>
      <c r="K77" s="85">
        <v>910.49</v>
      </c>
      <c r="L77" s="3">
        <v>43369</v>
      </c>
      <c r="M77" s="3">
        <v>43391</v>
      </c>
      <c r="N77" s="2" t="s">
        <v>1477</v>
      </c>
      <c r="O77" s="2">
        <v>804751</v>
      </c>
      <c r="P77" s="2" t="s">
        <v>1657</v>
      </c>
      <c r="Q77" s="86">
        <v>0</v>
      </c>
      <c r="R77" s="86">
        <v>400</v>
      </c>
      <c r="S77" s="86">
        <v>200</v>
      </c>
      <c r="T77" s="86">
        <v>0</v>
      </c>
      <c r="U77" s="86">
        <v>4.93</v>
      </c>
    </row>
    <row r="78" spans="1:21" ht="60" x14ac:dyDescent="0.25">
      <c r="A78" s="2" t="s">
        <v>1478</v>
      </c>
      <c r="B78" s="2" t="s">
        <v>1479</v>
      </c>
      <c r="C78" s="2" t="s">
        <v>112</v>
      </c>
      <c r="D78" s="4">
        <v>0</v>
      </c>
      <c r="E78" s="4">
        <v>0</v>
      </c>
      <c r="F78" s="4">
        <v>0</v>
      </c>
      <c r="G78" s="4">
        <v>0</v>
      </c>
      <c r="H78" s="4">
        <v>560.21</v>
      </c>
      <c r="I78" s="4">
        <v>520.54</v>
      </c>
      <c r="J78" s="85">
        <v>1080.75</v>
      </c>
      <c r="K78" s="85">
        <v>1080.75</v>
      </c>
      <c r="L78" s="3">
        <v>43121</v>
      </c>
      <c r="M78" s="3">
        <v>43136</v>
      </c>
      <c r="N78" s="2" t="s">
        <v>1480</v>
      </c>
      <c r="O78" s="2">
        <v>800318</v>
      </c>
      <c r="P78" s="2" t="s">
        <v>1658</v>
      </c>
      <c r="Q78" s="86">
        <v>0</v>
      </c>
      <c r="R78" s="86">
        <v>345.71</v>
      </c>
      <c r="S78" s="86">
        <v>250</v>
      </c>
      <c r="T78" s="86">
        <v>0</v>
      </c>
      <c r="U78" s="86">
        <v>0</v>
      </c>
    </row>
    <row r="79" spans="1:21" ht="60" x14ac:dyDescent="0.25">
      <c r="A79" s="2" t="s">
        <v>1478</v>
      </c>
      <c r="B79" s="2" t="s">
        <v>1481</v>
      </c>
      <c r="C79" s="2" t="s">
        <v>112</v>
      </c>
      <c r="D79" s="4">
        <v>0</v>
      </c>
      <c r="E79" s="4">
        <v>0</v>
      </c>
      <c r="F79" s="4">
        <v>0</v>
      </c>
      <c r="G79" s="4">
        <v>0</v>
      </c>
      <c r="H79" s="4">
        <v>560.21</v>
      </c>
      <c r="I79" s="4">
        <v>519.33000000000004</v>
      </c>
      <c r="J79" s="85">
        <v>1079.54</v>
      </c>
      <c r="K79" s="85">
        <v>1079.54</v>
      </c>
      <c r="L79" s="3">
        <v>43102</v>
      </c>
      <c r="M79" s="3">
        <v>43111</v>
      </c>
      <c r="N79" s="2" t="s">
        <v>1482</v>
      </c>
      <c r="O79" s="2">
        <v>800077</v>
      </c>
      <c r="P79" s="2" t="s">
        <v>1659</v>
      </c>
      <c r="Q79" s="86">
        <v>0</v>
      </c>
      <c r="R79" s="86">
        <v>345.71</v>
      </c>
      <c r="S79" s="86">
        <v>250</v>
      </c>
      <c r="T79" s="86">
        <v>0</v>
      </c>
      <c r="U79" s="86">
        <v>0</v>
      </c>
    </row>
    <row r="80" spans="1:21" ht="30" x14ac:dyDescent="0.25">
      <c r="A80" s="2" t="s">
        <v>1478</v>
      </c>
      <c r="B80" s="2" t="s">
        <v>1483</v>
      </c>
      <c r="C80" s="2" t="s">
        <v>112</v>
      </c>
      <c r="D80" s="4">
        <v>0</v>
      </c>
      <c r="E80" s="4">
        <v>0</v>
      </c>
      <c r="F80" s="4">
        <v>0</v>
      </c>
      <c r="G80" s="4">
        <v>0</v>
      </c>
      <c r="H80" s="4">
        <v>560.21</v>
      </c>
      <c r="I80" s="4">
        <v>345.89</v>
      </c>
      <c r="J80" s="85">
        <v>906.1</v>
      </c>
      <c r="K80" s="85">
        <v>906.1</v>
      </c>
      <c r="L80" s="3">
        <v>43124</v>
      </c>
      <c r="M80" s="3">
        <v>43136</v>
      </c>
      <c r="N80" s="2" t="s">
        <v>1484</v>
      </c>
      <c r="O80" s="2">
        <v>800318</v>
      </c>
      <c r="P80" s="2" t="s">
        <v>1485</v>
      </c>
      <c r="Q80" s="86">
        <v>0</v>
      </c>
      <c r="R80" s="86">
        <v>0</v>
      </c>
      <c r="S80" s="86">
        <v>250</v>
      </c>
      <c r="T80" s="86">
        <v>0</v>
      </c>
      <c r="U80" s="86">
        <v>0</v>
      </c>
    </row>
    <row r="81" spans="1:21" ht="75" x14ac:dyDescent="0.25">
      <c r="A81" s="2" t="s">
        <v>1478</v>
      </c>
      <c r="B81" s="2" t="s">
        <v>1486</v>
      </c>
      <c r="C81" s="2" t="s">
        <v>112</v>
      </c>
      <c r="D81" s="4">
        <v>0</v>
      </c>
      <c r="E81" s="4">
        <v>0</v>
      </c>
      <c r="F81" s="4">
        <v>0</v>
      </c>
      <c r="G81" s="4">
        <v>0</v>
      </c>
      <c r="H81" s="4">
        <v>560.21</v>
      </c>
      <c r="I81" s="4">
        <v>378.09</v>
      </c>
      <c r="J81" s="85">
        <v>938.3</v>
      </c>
      <c r="K81" s="85">
        <v>938.3</v>
      </c>
      <c r="L81" s="3">
        <v>43138</v>
      </c>
      <c r="M81" s="3">
        <v>43157</v>
      </c>
      <c r="N81" s="2" t="s">
        <v>1487</v>
      </c>
      <c r="O81" s="2">
        <v>800565</v>
      </c>
      <c r="P81" s="2" t="s">
        <v>2306</v>
      </c>
      <c r="Q81" s="86">
        <v>0</v>
      </c>
      <c r="R81" s="86">
        <v>345.71</v>
      </c>
      <c r="S81" s="86">
        <v>200</v>
      </c>
      <c r="T81" s="86">
        <v>81.19</v>
      </c>
      <c r="U81" s="86">
        <v>0</v>
      </c>
    </row>
    <row r="82" spans="1:21" ht="60" x14ac:dyDescent="0.25">
      <c r="A82" s="2" t="s">
        <v>1478</v>
      </c>
      <c r="B82" s="2" t="s">
        <v>1488</v>
      </c>
      <c r="C82" s="2" t="s">
        <v>112</v>
      </c>
      <c r="D82" s="4">
        <v>0</v>
      </c>
      <c r="E82" s="4">
        <v>0</v>
      </c>
      <c r="F82" s="4">
        <v>0</v>
      </c>
      <c r="G82" s="4">
        <v>0</v>
      </c>
      <c r="H82" s="4">
        <v>560.21</v>
      </c>
      <c r="I82" s="4">
        <v>378.78</v>
      </c>
      <c r="J82" s="85">
        <v>938.99</v>
      </c>
      <c r="K82" s="85">
        <v>938.99</v>
      </c>
      <c r="L82" s="3">
        <v>43138</v>
      </c>
      <c r="M82" s="3">
        <v>43157</v>
      </c>
      <c r="N82" s="2" t="s">
        <v>1489</v>
      </c>
      <c r="O82" s="2">
        <v>800565</v>
      </c>
      <c r="P82" s="2" t="s">
        <v>1660</v>
      </c>
      <c r="Q82" s="86">
        <v>0</v>
      </c>
      <c r="R82" s="86">
        <v>345.71</v>
      </c>
      <c r="S82" s="86">
        <v>250</v>
      </c>
      <c r="T82" s="86">
        <v>128.78</v>
      </c>
      <c r="U82" s="86">
        <v>0</v>
      </c>
    </row>
    <row r="83" spans="1:21" ht="60" x14ac:dyDescent="0.25">
      <c r="A83" s="2" t="s">
        <v>1478</v>
      </c>
      <c r="B83" s="2" t="s">
        <v>635</v>
      </c>
      <c r="C83" s="2" t="s">
        <v>112</v>
      </c>
      <c r="D83" s="4">
        <v>0</v>
      </c>
      <c r="E83" s="4">
        <v>0</v>
      </c>
      <c r="F83" s="4">
        <v>0</v>
      </c>
      <c r="G83" s="4">
        <v>0</v>
      </c>
      <c r="H83" s="4">
        <v>560.21</v>
      </c>
      <c r="I83" s="4">
        <v>5579.26</v>
      </c>
      <c r="J83" s="85">
        <v>6139.47</v>
      </c>
      <c r="K83" s="85">
        <v>6139.47</v>
      </c>
      <c r="L83" s="3">
        <v>43138</v>
      </c>
      <c r="M83" s="3">
        <v>43157</v>
      </c>
      <c r="N83" s="2" t="s">
        <v>1490</v>
      </c>
      <c r="O83" s="2">
        <v>800565</v>
      </c>
      <c r="P83" s="2" t="s">
        <v>1661</v>
      </c>
      <c r="Q83" s="86">
        <v>0</v>
      </c>
      <c r="R83" s="86">
        <v>345.71</v>
      </c>
      <c r="S83" s="86">
        <v>4565.45</v>
      </c>
      <c r="T83" s="86">
        <v>1013.81</v>
      </c>
      <c r="U83" s="86">
        <v>0</v>
      </c>
    </row>
    <row r="84" spans="1:21" ht="60" x14ac:dyDescent="0.25">
      <c r="A84" s="2" t="s">
        <v>1478</v>
      </c>
      <c r="B84" s="2" t="s">
        <v>1491</v>
      </c>
      <c r="C84" s="2" t="s">
        <v>112</v>
      </c>
      <c r="D84" s="4">
        <v>0</v>
      </c>
      <c r="E84" s="4">
        <v>0</v>
      </c>
      <c r="F84" s="4">
        <v>0</v>
      </c>
      <c r="G84" s="4">
        <v>0</v>
      </c>
      <c r="H84" s="4">
        <v>560.21</v>
      </c>
      <c r="I84" s="4">
        <v>402.24</v>
      </c>
      <c r="J84" s="85">
        <v>962.45</v>
      </c>
      <c r="K84" s="85">
        <v>962.45</v>
      </c>
      <c r="L84" s="3">
        <v>43147</v>
      </c>
      <c r="M84" s="3">
        <v>43157</v>
      </c>
      <c r="N84" s="2" t="s">
        <v>1492</v>
      </c>
      <c r="O84" s="2">
        <v>800565</v>
      </c>
      <c r="P84" s="2" t="s">
        <v>1662</v>
      </c>
      <c r="Q84" s="86">
        <v>0</v>
      </c>
      <c r="R84" s="86">
        <v>345.71</v>
      </c>
      <c r="S84" s="86">
        <v>250</v>
      </c>
      <c r="T84" s="86">
        <v>0</v>
      </c>
      <c r="U84" s="86">
        <v>0</v>
      </c>
    </row>
    <row r="85" spans="1:21" ht="60" x14ac:dyDescent="0.25">
      <c r="A85" s="2" t="s">
        <v>1478</v>
      </c>
      <c r="B85" s="2" t="s">
        <v>1493</v>
      </c>
      <c r="C85" s="2" t="s">
        <v>112</v>
      </c>
      <c r="D85" s="4">
        <v>383.64</v>
      </c>
      <c r="E85" s="4">
        <v>735.31</v>
      </c>
      <c r="F85" s="4">
        <v>0</v>
      </c>
      <c r="G85" s="4">
        <v>1118.95</v>
      </c>
      <c r="H85" s="4">
        <v>560.21</v>
      </c>
      <c r="I85" s="4">
        <v>407.8</v>
      </c>
      <c r="J85" s="85">
        <v>2086.96</v>
      </c>
      <c r="K85" s="85">
        <v>2086.96</v>
      </c>
      <c r="L85" s="3">
        <v>43147</v>
      </c>
      <c r="M85" s="3">
        <v>43157</v>
      </c>
      <c r="N85" s="2" t="s">
        <v>1494</v>
      </c>
      <c r="O85" s="2">
        <v>800565</v>
      </c>
      <c r="P85" s="2" t="s">
        <v>1663</v>
      </c>
      <c r="Q85" s="86">
        <v>0</v>
      </c>
      <c r="R85" s="86">
        <v>345.71</v>
      </c>
      <c r="S85" s="86">
        <v>200</v>
      </c>
      <c r="T85" s="86">
        <v>0</v>
      </c>
      <c r="U85" s="86">
        <v>0</v>
      </c>
    </row>
    <row r="86" spans="1:21" ht="75" x14ac:dyDescent="0.25">
      <c r="A86" s="2" t="s">
        <v>1478</v>
      </c>
      <c r="B86" s="2" t="s">
        <v>1495</v>
      </c>
      <c r="C86" s="2" t="s">
        <v>112</v>
      </c>
      <c r="D86" s="4">
        <v>0</v>
      </c>
      <c r="E86" s="4">
        <v>0</v>
      </c>
      <c r="F86" s="4">
        <v>0</v>
      </c>
      <c r="G86" s="4">
        <v>0</v>
      </c>
      <c r="H86" s="4">
        <v>560.21</v>
      </c>
      <c r="I86" s="4">
        <v>1100.5</v>
      </c>
      <c r="J86" s="85">
        <v>1660.71</v>
      </c>
      <c r="K86" s="85">
        <v>1660.71</v>
      </c>
      <c r="L86" s="3">
        <v>43158</v>
      </c>
      <c r="M86" s="3">
        <v>43166</v>
      </c>
      <c r="N86" s="2" t="s">
        <v>1496</v>
      </c>
      <c r="O86" s="2">
        <v>800781</v>
      </c>
      <c r="P86" s="2" t="s">
        <v>1664</v>
      </c>
      <c r="Q86" s="86">
        <v>0</v>
      </c>
      <c r="R86" s="86">
        <v>345.71</v>
      </c>
      <c r="S86" s="86">
        <v>200</v>
      </c>
      <c r="T86" s="86">
        <v>804.32</v>
      </c>
      <c r="U86" s="86">
        <v>0</v>
      </c>
    </row>
    <row r="87" spans="1:21" ht="75" x14ac:dyDescent="0.25">
      <c r="A87" s="2" t="s">
        <v>1478</v>
      </c>
      <c r="B87" s="2" t="s">
        <v>1497</v>
      </c>
      <c r="C87" s="2" t="s">
        <v>112</v>
      </c>
      <c r="D87" s="4">
        <v>0</v>
      </c>
      <c r="E87" s="4">
        <v>0</v>
      </c>
      <c r="F87" s="4">
        <v>0</v>
      </c>
      <c r="G87" s="4">
        <v>0</v>
      </c>
      <c r="H87" s="4">
        <v>560.21</v>
      </c>
      <c r="I87" s="4">
        <v>375.53</v>
      </c>
      <c r="J87" s="85">
        <v>935.74</v>
      </c>
      <c r="K87" s="85">
        <v>935.74</v>
      </c>
      <c r="L87" s="3">
        <v>43158</v>
      </c>
      <c r="M87" s="3">
        <v>43166</v>
      </c>
      <c r="N87" s="2" t="s">
        <v>1498</v>
      </c>
      <c r="O87" s="2">
        <v>800781</v>
      </c>
      <c r="P87" s="2" t="s">
        <v>1665</v>
      </c>
      <c r="Q87" s="86">
        <v>0</v>
      </c>
      <c r="R87" s="86">
        <v>292.61</v>
      </c>
      <c r="S87" s="86">
        <v>200</v>
      </c>
      <c r="T87" s="86">
        <v>79.349999999999994</v>
      </c>
      <c r="U87" s="86">
        <v>0</v>
      </c>
    </row>
    <row r="88" spans="1:21" ht="60" x14ac:dyDescent="0.25">
      <c r="A88" s="2" t="s">
        <v>1478</v>
      </c>
      <c r="B88" s="2" t="s">
        <v>1499</v>
      </c>
      <c r="C88" s="2" t="s">
        <v>112</v>
      </c>
      <c r="D88" s="4">
        <v>0</v>
      </c>
      <c r="E88" s="4">
        <v>0</v>
      </c>
      <c r="F88" s="4">
        <v>0</v>
      </c>
      <c r="G88" s="4">
        <v>0</v>
      </c>
      <c r="H88" s="4">
        <v>560.21</v>
      </c>
      <c r="I88" s="4">
        <v>313.94</v>
      </c>
      <c r="J88" s="85">
        <v>874.15</v>
      </c>
      <c r="K88" s="85">
        <v>874.15</v>
      </c>
      <c r="L88" s="3">
        <v>43181</v>
      </c>
      <c r="M88" s="3">
        <v>43196</v>
      </c>
      <c r="N88" s="2" t="s">
        <v>1500</v>
      </c>
      <c r="O88" s="2">
        <v>801231</v>
      </c>
      <c r="P88" s="2" t="s">
        <v>1666</v>
      </c>
      <c r="Q88" s="86">
        <v>0</v>
      </c>
      <c r="R88" s="86">
        <v>345.71</v>
      </c>
      <c r="S88" s="86">
        <v>200</v>
      </c>
      <c r="T88" s="86">
        <v>0</v>
      </c>
      <c r="U88" s="86">
        <v>0</v>
      </c>
    </row>
    <row r="89" spans="1:21" ht="60" x14ac:dyDescent="0.25">
      <c r="A89" s="2" t="s">
        <v>1478</v>
      </c>
      <c r="B89" s="2" t="s">
        <v>1501</v>
      </c>
      <c r="C89" s="2" t="s">
        <v>112</v>
      </c>
      <c r="D89" s="4">
        <v>0</v>
      </c>
      <c r="E89" s="4">
        <v>0</v>
      </c>
      <c r="F89" s="4">
        <v>0</v>
      </c>
      <c r="G89" s="4">
        <v>0</v>
      </c>
      <c r="H89" s="4">
        <v>560.21</v>
      </c>
      <c r="I89" s="4">
        <v>461.89</v>
      </c>
      <c r="J89" s="85">
        <v>1022.1</v>
      </c>
      <c r="K89" s="85">
        <v>1022.1</v>
      </c>
      <c r="L89" s="3">
        <v>43181</v>
      </c>
      <c r="M89" s="3">
        <v>43196</v>
      </c>
      <c r="N89" s="2" t="s">
        <v>1502</v>
      </c>
      <c r="O89" s="2">
        <v>801231</v>
      </c>
      <c r="P89" s="2" t="s">
        <v>1667</v>
      </c>
      <c r="Q89" s="86">
        <v>0</v>
      </c>
      <c r="R89" s="86">
        <v>345.71</v>
      </c>
      <c r="S89" s="86">
        <v>250</v>
      </c>
      <c r="T89" s="86">
        <v>0</v>
      </c>
      <c r="U89" s="86">
        <v>0</v>
      </c>
    </row>
    <row r="90" spans="1:21" ht="60" x14ac:dyDescent="0.25">
      <c r="A90" s="2" t="s">
        <v>1478</v>
      </c>
      <c r="B90" s="2" t="s">
        <v>1503</v>
      </c>
      <c r="C90" s="2" t="s">
        <v>112</v>
      </c>
      <c r="D90" s="4">
        <v>0</v>
      </c>
      <c r="E90" s="4">
        <v>0</v>
      </c>
      <c r="F90" s="4">
        <v>0</v>
      </c>
      <c r="G90" s="4">
        <v>0</v>
      </c>
      <c r="H90" s="4">
        <v>560.21</v>
      </c>
      <c r="I90" s="4">
        <v>579.98</v>
      </c>
      <c r="J90" s="85">
        <v>1140.19</v>
      </c>
      <c r="K90" s="85">
        <v>1140.19</v>
      </c>
      <c r="L90" s="3">
        <v>43216</v>
      </c>
      <c r="M90" s="3">
        <v>43234</v>
      </c>
      <c r="N90" s="2" t="s">
        <v>1504</v>
      </c>
      <c r="O90" s="2">
        <v>801845</v>
      </c>
      <c r="P90" s="2" t="s">
        <v>1668</v>
      </c>
      <c r="Q90" s="86">
        <v>0</v>
      </c>
      <c r="R90" s="86">
        <v>345.71</v>
      </c>
      <c r="S90" s="86">
        <v>250</v>
      </c>
      <c r="T90" s="86">
        <v>0</v>
      </c>
      <c r="U90" s="86">
        <v>0</v>
      </c>
    </row>
    <row r="91" spans="1:21" ht="45" x14ac:dyDescent="0.25">
      <c r="A91" s="2" t="s">
        <v>1478</v>
      </c>
      <c r="B91" s="2" t="s">
        <v>1505</v>
      </c>
      <c r="C91" s="2" t="s">
        <v>112</v>
      </c>
      <c r="D91" s="4">
        <v>0</v>
      </c>
      <c r="E91" s="4">
        <v>0</v>
      </c>
      <c r="F91" s="4">
        <v>0</v>
      </c>
      <c r="G91" s="4">
        <v>0</v>
      </c>
      <c r="H91" s="4">
        <v>560.21</v>
      </c>
      <c r="I91" s="4">
        <v>349.31</v>
      </c>
      <c r="J91" s="85">
        <v>909.52</v>
      </c>
      <c r="K91" s="85">
        <v>909.52</v>
      </c>
      <c r="L91" s="3">
        <v>43234</v>
      </c>
      <c r="M91" s="3">
        <v>43278</v>
      </c>
      <c r="N91" s="2" t="s">
        <v>1506</v>
      </c>
      <c r="O91" s="2">
        <v>802527</v>
      </c>
      <c r="P91" s="2" t="s">
        <v>1669</v>
      </c>
      <c r="Q91" s="86">
        <v>0</v>
      </c>
      <c r="R91" s="86">
        <v>269.01</v>
      </c>
      <c r="S91" s="86">
        <v>250</v>
      </c>
      <c r="T91" s="86">
        <v>0</v>
      </c>
      <c r="U91" s="86">
        <v>0</v>
      </c>
    </row>
    <row r="92" spans="1:21" ht="45" x14ac:dyDescent="0.25">
      <c r="A92" s="2" t="s">
        <v>1478</v>
      </c>
      <c r="B92" s="2" t="s">
        <v>1507</v>
      </c>
      <c r="C92" s="2" t="s">
        <v>112</v>
      </c>
      <c r="D92" s="4">
        <v>0</v>
      </c>
      <c r="E92" s="4">
        <v>0</v>
      </c>
      <c r="F92" s="4">
        <v>0</v>
      </c>
      <c r="G92" s="4">
        <v>0</v>
      </c>
      <c r="H92" s="4">
        <v>560.21</v>
      </c>
      <c r="I92" s="4">
        <v>200</v>
      </c>
      <c r="J92" s="85">
        <v>760.21</v>
      </c>
      <c r="K92" s="85">
        <v>760.21</v>
      </c>
      <c r="L92" s="3">
        <v>43234</v>
      </c>
      <c r="M92" s="3">
        <v>43278</v>
      </c>
      <c r="N92" s="2" t="s">
        <v>1508</v>
      </c>
      <c r="O92" s="2">
        <v>802527</v>
      </c>
      <c r="P92" s="2" t="s">
        <v>1670</v>
      </c>
      <c r="Q92" s="86">
        <v>0</v>
      </c>
      <c r="R92" s="86">
        <v>345.71</v>
      </c>
      <c r="S92" s="86">
        <v>200</v>
      </c>
      <c r="T92" s="86">
        <v>0</v>
      </c>
      <c r="U92" s="86">
        <v>0</v>
      </c>
    </row>
    <row r="93" spans="1:21" ht="60" x14ac:dyDescent="0.25">
      <c r="A93" s="2" t="s">
        <v>1478</v>
      </c>
      <c r="B93" s="2" t="s">
        <v>1509</v>
      </c>
      <c r="C93" s="2" t="s">
        <v>112</v>
      </c>
      <c r="D93" s="4">
        <v>0</v>
      </c>
      <c r="E93" s="4">
        <v>0</v>
      </c>
      <c r="F93" s="4">
        <v>0</v>
      </c>
      <c r="G93" s="4">
        <v>0</v>
      </c>
      <c r="H93" s="4">
        <v>560.21</v>
      </c>
      <c r="I93" s="4">
        <v>421.1</v>
      </c>
      <c r="J93" s="85">
        <v>981.31</v>
      </c>
      <c r="K93" s="85">
        <v>981.31</v>
      </c>
      <c r="L93" s="3">
        <v>43264</v>
      </c>
      <c r="M93" s="3">
        <v>43293</v>
      </c>
      <c r="N93" s="2" t="s">
        <v>1510</v>
      </c>
      <c r="O93" s="2">
        <v>802829</v>
      </c>
      <c r="P93" s="2" t="s">
        <v>1671</v>
      </c>
      <c r="Q93" s="86">
        <v>0</v>
      </c>
      <c r="R93" s="86">
        <v>345.71</v>
      </c>
      <c r="S93" s="86">
        <v>250</v>
      </c>
      <c r="T93" s="86">
        <v>0</v>
      </c>
      <c r="U93" s="86">
        <v>0</v>
      </c>
    </row>
    <row r="94" spans="1:21" ht="60" x14ac:dyDescent="0.25">
      <c r="A94" s="2" t="s">
        <v>1478</v>
      </c>
      <c r="B94" s="2" t="s">
        <v>635</v>
      </c>
      <c r="C94" s="2" t="s">
        <v>112</v>
      </c>
      <c r="D94" s="4">
        <v>0</v>
      </c>
      <c r="E94" s="4">
        <v>110.74</v>
      </c>
      <c r="F94" s="4">
        <v>0</v>
      </c>
      <c r="G94" s="4">
        <v>110.74</v>
      </c>
      <c r="H94" s="4">
        <v>560.21</v>
      </c>
      <c r="I94" s="4">
        <v>3575.4</v>
      </c>
      <c r="J94" s="85">
        <v>4246.3500000000004</v>
      </c>
      <c r="K94" s="85">
        <v>4246.3500000000004</v>
      </c>
      <c r="L94" s="3">
        <v>43286</v>
      </c>
      <c r="M94" s="3">
        <v>43312</v>
      </c>
      <c r="N94" s="2" t="s">
        <v>1511</v>
      </c>
      <c r="O94" s="2">
        <v>803226</v>
      </c>
      <c r="P94" s="2" t="s">
        <v>1672</v>
      </c>
      <c r="Q94" s="86">
        <v>0</v>
      </c>
      <c r="R94" s="86">
        <v>345.71</v>
      </c>
      <c r="S94" s="86">
        <v>3575.4</v>
      </c>
      <c r="T94" s="86">
        <v>0</v>
      </c>
      <c r="U94" s="86">
        <v>0</v>
      </c>
    </row>
    <row r="95" spans="1:21" ht="60" x14ac:dyDescent="0.25">
      <c r="A95" s="2" t="s">
        <v>1478</v>
      </c>
      <c r="B95" s="2" t="s">
        <v>1512</v>
      </c>
      <c r="C95" s="2" t="s">
        <v>112</v>
      </c>
      <c r="D95" s="4">
        <v>0</v>
      </c>
      <c r="E95" s="4">
        <v>112.63</v>
      </c>
      <c r="F95" s="4">
        <v>0</v>
      </c>
      <c r="G95" s="4">
        <v>112.63</v>
      </c>
      <c r="H95" s="4">
        <v>560.21</v>
      </c>
      <c r="I95" s="4">
        <v>200</v>
      </c>
      <c r="J95" s="85">
        <v>872.84</v>
      </c>
      <c r="K95" s="85">
        <v>872.84</v>
      </c>
      <c r="L95" s="3">
        <v>43291</v>
      </c>
      <c r="M95" s="3">
        <v>43312</v>
      </c>
      <c r="N95" s="2" t="s">
        <v>1513</v>
      </c>
      <c r="O95" s="2">
        <v>803226</v>
      </c>
      <c r="P95" s="2" t="s">
        <v>1673</v>
      </c>
      <c r="Q95" s="86">
        <v>0</v>
      </c>
      <c r="R95" s="86">
        <v>292.61</v>
      </c>
      <c r="S95" s="86">
        <v>200</v>
      </c>
      <c r="T95" s="86">
        <v>0</v>
      </c>
      <c r="U95" s="86">
        <v>0</v>
      </c>
    </row>
    <row r="96" spans="1:21" ht="75" x14ac:dyDescent="0.25">
      <c r="A96" s="2" t="s">
        <v>1478</v>
      </c>
      <c r="B96" s="2" t="s">
        <v>1514</v>
      </c>
      <c r="C96" s="2" t="s">
        <v>112</v>
      </c>
      <c r="D96" s="4">
        <v>0</v>
      </c>
      <c r="E96" s="4">
        <v>0</v>
      </c>
      <c r="F96" s="4">
        <v>0</v>
      </c>
      <c r="G96" s="4">
        <v>0</v>
      </c>
      <c r="H96" s="4">
        <v>560.21</v>
      </c>
      <c r="I96" s="4">
        <v>1015.58</v>
      </c>
      <c r="J96" s="85">
        <v>1575.79</v>
      </c>
      <c r="K96" s="85">
        <v>1575.79</v>
      </c>
      <c r="L96" s="3">
        <v>43311</v>
      </c>
      <c r="M96" s="3">
        <v>43325</v>
      </c>
      <c r="N96" s="2" t="s">
        <v>1515</v>
      </c>
      <c r="O96" s="2">
        <v>803461</v>
      </c>
      <c r="P96" s="2" t="s">
        <v>1674</v>
      </c>
      <c r="Q96" s="86">
        <v>0</v>
      </c>
      <c r="R96" s="86">
        <v>345.71</v>
      </c>
      <c r="S96" s="86">
        <v>250</v>
      </c>
      <c r="T96" s="86">
        <v>650.22</v>
      </c>
      <c r="U96" s="86">
        <v>0</v>
      </c>
    </row>
    <row r="97" spans="1:21" ht="75" x14ac:dyDescent="0.25">
      <c r="A97" s="2" t="s">
        <v>1478</v>
      </c>
      <c r="B97" s="2" t="s">
        <v>1516</v>
      </c>
      <c r="C97" s="2" t="s">
        <v>112</v>
      </c>
      <c r="D97" s="4">
        <v>0</v>
      </c>
      <c r="E97" s="4">
        <v>0</v>
      </c>
      <c r="F97" s="4">
        <v>0</v>
      </c>
      <c r="G97" s="4">
        <v>0</v>
      </c>
      <c r="H97" s="4">
        <v>560.21</v>
      </c>
      <c r="I97" s="4">
        <v>520.16999999999996</v>
      </c>
      <c r="J97" s="85">
        <v>1080.3800000000001</v>
      </c>
      <c r="K97" s="85">
        <v>1080.3800000000001</v>
      </c>
      <c r="L97" s="3">
        <v>43318</v>
      </c>
      <c r="M97" s="3">
        <v>43332</v>
      </c>
      <c r="N97" s="2" t="s">
        <v>1517</v>
      </c>
      <c r="O97" s="2">
        <v>803585</v>
      </c>
      <c r="P97" s="2" t="s">
        <v>1675</v>
      </c>
      <c r="Q97" s="86">
        <v>0</v>
      </c>
      <c r="R97" s="86">
        <v>316.20999999999998</v>
      </c>
      <c r="S97" s="86">
        <v>250</v>
      </c>
      <c r="T97" s="86">
        <v>154.43</v>
      </c>
      <c r="U97" s="86">
        <v>0</v>
      </c>
    </row>
    <row r="98" spans="1:21" ht="60" x14ac:dyDescent="0.25">
      <c r="A98" s="2" t="s">
        <v>1478</v>
      </c>
      <c r="B98" s="2" t="s">
        <v>1518</v>
      </c>
      <c r="C98" s="2" t="s">
        <v>112</v>
      </c>
      <c r="D98" s="4">
        <v>0</v>
      </c>
      <c r="E98" s="4">
        <v>0</v>
      </c>
      <c r="F98" s="4">
        <v>0</v>
      </c>
      <c r="G98" s="4">
        <v>0</v>
      </c>
      <c r="H98" s="4">
        <v>560.21</v>
      </c>
      <c r="I98" s="4">
        <v>422.24</v>
      </c>
      <c r="J98" s="85">
        <v>982.45</v>
      </c>
      <c r="K98" s="85">
        <v>982.45</v>
      </c>
      <c r="L98" s="3">
        <v>43328</v>
      </c>
      <c r="M98" s="3">
        <v>43349</v>
      </c>
      <c r="N98" s="2" t="s">
        <v>1519</v>
      </c>
      <c r="O98" s="2">
        <v>803987</v>
      </c>
      <c r="P98" s="2" t="s">
        <v>1676</v>
      </c>
      <c r="Q98" s="86">
        <v>0</v>
      </c>
      <c r="R98" s="86">
        <v>345.71</v>
      </c>
      <c r="S98" s="86">
        <v>250</v>
      </c>
      <c r="T98" s="86">
        <v>0</v>
      </c>
      <c r="U98" s="86">
        <v>0</v>
      </c>
    </row>
    <row r="99" spans="1:21" ht="75" x14ac:dyDescent="0.25">
      <c r="A99" s="2" t="s">
        <v>1478</v>
      </c>
      <c r="B99" s="2" t="s">
        <v>1520</v>
      </c>
      <c r="C99" s="2" t="s">
        <v>112</v>
      </c>
      <c r="D99" s="4">
        <v>0</v>
      </c>
      <c r="E99" s="4">
        <v>0</v>
      </c>
      <c r="F99" s="4">
        <v>0</v>
      </c>
      <c r="G99" s="4">
        <v>0</v>
      </c>
      <c r="H99" s="4">
        <v>560.21</v>
      </c>
      <c r="I99" s="4">
        <v>538.04</v>
      </c>
      <c r="J99" s="85">
        <v>1098.25</v>
      </c>
      <c r="K99" s="85">
        <v>1098.25</v>
      </c>
      <c r="L99" s="3">
        <v>43328</v>
      </c>
      <c r="M99" s="3">
        <v>43349</v>
      </c>
      <c r="N99" s="2" t="s">
        <v>1521</v>
      </c>
      <c r="O99" s="2">
        <v>803987</v>
      </c>
      <c r="P99" s="2" t="s">
        <v>1677</v>
      </c>
      <c r="Q99" s="86">
        <v>0</v>
      </c>
      <c r="R99" s="86">
        <v>292.61</v>
      </c>
      <c r="S99" s="86">
        <v>200</v>
      </c>
      <c r="T99" s="86">
        <v>226.55</v>
      </c>
      <c r="U99" s="86">
        <v>0</v>
      </c>
    </row>
    <row r="100" spans="1:21" ht="75" x14ac:dyDescent="0.25">
      <c r="A100" s="2" t="s">
        <v>1478</v>
      </c>
      <c r="B100" s="2" t="s">
        <v>1522</v>
      </c>
      <c r="C100" s="2" t="s">
        <v>112</v>
      </c>
      <c r="D100" s="4">
        <v>0</v>
      </c>
      <c r="E100" s="4">
        <v>0</v>
      </c>
      <c r="F100" s="4">
        <v>0</v>
      </c>
      <c r="G100" s="4">
        <v>0</v>
      </c>
      <c r="H100" s="4">
        <v>560.21</v>
      </c>
      <c r="I100" s="4">
        <v>1237.7</v>
      </c>
      <c r="J100" s="85">
        <v>1797.91</v>
      </c>
      <c r="K100" s="85">
        <v>1797.91</v>
      </c>
      <c r="L100" s="3">
        <v>43339</v>
      </c>
      <c r="M100" s="3">
        <v>43349</v>
      </c>
      <c r="N100" s="2" t="s">
        <v>1523</v>
      </c>
      <c r="O100" s="2">
        <v>803987</v>
      </c>
      <c r="P100" s="2" t="s">
        <v>1721</v>
      </c>
      <c r="Q100" s="86">
        <v>0</v>
      </c>
      <c r="R100" s="86">
        <v>269.01</v>
      </c>
      <c r="S100" s="86">
        <v>200</v>
      </c>
      <c r="T100" s="86">
        <v>897.7</v>
      </c>
      <c r="U100" s="86">
        <v>0</v>
      </c>
    </row>
    <row r="101" spans="1:21" ht="75" x14ac:dyDescent="0.25">
      <c r="A101" s="2" t="s">
        <v>1478</v>
      </c>
      <c r="B101" s="2" t="s">
        <v>1524</v>
      </c>
      <c r="C101" s="2" t="s">
        <v>112</v>
      </c>
      <c r="D101" s="4">
        <v>0</v>
      </c>
      <c r="E101" s="4">
        <v>0</v>
      </c>
      <c r="F101" s="4">
        <v>0</v>
      </c>
      <c r="G101" s="4">
        <v>0</v>
      </c>
      <c r="H101" s="4">
        <v>560.21</v>
      </c>
      <c r="I101" s="4">
        <v>645.86</v>
      </c>
      <c r="J101" s="85">
        <v>1206.07</v>
      </c>
      <c r="K101" s="85">
        <v>1206.07</v>
      </c>
      <c r="L101" s="3">
        <v>43362</v>
      </c>
      <c r="M101" s="3">
        <v>43375</v>
      </c>
      <c r="N101" s="2" t="s">
        <v>1525</v>
      </c>
      <c r="O101" s="2">
        <v>804457</v>
      </c>
      <c r="P101" s="2" t="s">
        <v>1678</v>
      </c>
      <c r="Q101" s="86">
        <v>0</v>
      </c>
      <c r="R101" s="86">
        <v>292.61</v>
      </c>
      <c r="S101" s="86">
        <v>250</v>
      </c>
      <c r="T101" s="86">
        <v>214.78</v>
      </c>
      <c r="U101" s="86">
        <v>0</v>
      </c>
    </row>
    <row r="102" spans="1:21" ht="60" x14ac:dyDescent="0.25">
      <c r="A102" s="2" t="s">
        <v>1478</v>
      </c>
      <c r="B102" s="2" t="s">
        <v>1526</v>
      </c>
      <c r="C102" s="2" t="s">
        <v>112</v>
      </c>
      <c r="D102" s="4">
        <v>0</v>
      </c>
      <c r="E102" s="4">
        <v>0</v>
      </c>
      <c r="F102" s="4">
        <v>0</v>
      </c>
      <c r="G102" s="4">
        <v>0</v>
      </c>
      <c r="H102" s="4">
        <v>560.21</v>
      </c>
      <c r="I102" s="4">
        <v>248.51</v>
      </c>
      <c r="J102" s="85">
        <v>808.72</v>
      </c>
      <c r="K102" s="85">
        <v>808.72</v>
      </c>
      <c r="L102" s="3">
        <v>43362</v>
      </c>
      <c r="M102" s="3">
        <v>43375</v>
      </c>
      <c r="N102" s="2" t="s">
        <v>1527</v>
      </c>
      <c r="O102" s="2">
        <v>804457</v>
      </c>
      <c r="P102" s="2" t="s">
        <v>2307</v>
      </c>
      <c r="Q102" s="86">
        <v>0</v>
      </c>
      <c r="R102" s="86">
        <v>345.71</v>
      </c>
      <c r="S102" s="86">
        <v>200</v>
      </c>
      <c r="T102" s="86">
        <v>48.51</v>
      </c>
      <c r="U102" s="86">
        <v>0</v>
      </c>
    </row>
    <row r="103" spans="1:21" ht="60" x14ac:dyDescent="0.25">
      <c r="A103" s="2" t="s">
        <v>1478</v>
      </c>
      <c r="B103" s="2" t="s">
        <v>1528</v>
      </c>
      <c r="C103" s="2" t="s">
        <v>112</v>
      </c>
      <c r="D103" s="4">
        <v>0</v>
      </c>
      <c r="E103" s="4">
        <v>0</v>
      </c>
      <c r="F103" s="4">
        <v>0</v>
      </c>
      <c r="G103" s="4">
        <v>0</v>
      </c>
      <c r="H103" s="4">
        <v>560.21</v>
      </c>
      <c r="I103" s="4">
        <v>232.74</v>
      </c>
      <c r="J103" s="85">
        <v>792.95</v>
      </c>
      <c r="K103" s="85">
        <v>792.95</v>
      </c>
      <c r="L103" s="3">
        <v>43362</v>
      </c>
      <c r="M103" s="3">
        <v>43375</v>
      </c>
      <c r="N103" s="2" t="s">
        <v>1529</v>
      </c>
      <c r="O103" s="2">
        <v>804457</v>
      </c>
      <c r="P103" s="2" t="s">
        <v>1679</v>
      </c>
      <c r="Q103" s="86">
        <v>0</v>
      </c>
      <c r="R103" s="86">
        <v>345.71</v>
      </c>
      <c r="S103" s="86">
        <v>200</v>
      </c>
      <c r="T103" s="86">
        <v>32.74</v>
      </c>
      <c r="U103" s="86">
        <v>0</v>
      </c>
    </row>
    <row r="104" spans="1:21" ht="30" x14ac:dyDescent="0.25">
      <c r="A104" s="2" t="s">
        <v>1530</v>
      </c>
      <c r="B104" s="2" t="s">
        <v>1530</v>
      </c>
      <c r="C104" s="2" t="s">
        <v>1255</v>
      </c>
      <c r="D104" s="4">
        <v>0</v>
      </c>
      <c r="E104" s="4">
        <v>0</v>
      </c>
      <c r="F104" s="4">
        <v>0</v>
      </c>
      <c r="G104" s="4">
        <v>0</v>
      </c>
      <c r="H104" s="4">
        <v>560.21</v>
      </c>
      <c r="I104" s="4">
        <v>185.74</v>
      </c>
      <c r="J104" s="85">
        <v>745.95</v>
      </c>
      <c r="K104" s="85">
        <v>745.95</v>
      </c>
      <c r="L104" s="3">
        <v>43117</v>
      </c>
      <c r="M104" s="3">
        <v>43137</v>
      </c>
      <c r="N104" s="2" t="s">
        <v>1531</v>
      </c>
      <c r="O104" s="2">
        <v>800325</v>
      </c>
      <c r="P104" s="2" t="s">
        <v>1680</v>
      </c>
      <c r="Q104" s="86">
        <v>0</v>
      </c>
      <c r="R104" s="86">
        <v>560.21</v>
      </c>
      <c r="S104" s="86">
        <v>0</v>
      </c>
      <c r="T104" s="86">
        <v>0</v>
      </c>
      <c r="U104" s="86">
        <v>0</v>
      </c>
    </row>
    <row r="105" spans="1:21" ht="60" x14ac:dyDescent="0.25">
      <c r="A105" s="2" t="s">
        <v>1530</v>
      </c>
      <c r="B105" s="2" t="s">
        <v>1532</v>
      </c>
      <c r="C105" s="2" t="s">
        <v>1255</v>
      </c>
      <c r="D105" s="4">
        <v>0</v>
      </c>
      <c r="E105" s="4">
        <v>0</v>
      </c>
      <c r="F105" s="4">
        <v>0</v>
      </c>
      <c r="G105" s="4">
        <v>0</v>
      </c>
      <c r="H105" s="4">
        <v>560.21</v>
      </c>
      <c r="I105" s="4">
        <v>1047.31</v>
      </c>
      <c r="J105" s="85">
        <v>1607.52</v>
      </c>
      <c r="K105" s="85">
        <v>1607.52</v>
      </c>
      <c r="L105" s="3">
        <v>43209</v>
      </c>
      <c r="M105" s="3">
        <v>43217</v>
      </c>
      <c r="N105" s="2" t="s">
        <v>1533</v>
      </c>
      <c r="O105" s="2">
        <v>801610</v>
      </c>
      <c r="P105" s="2" t="s">
        <v>1681</v>
      </c>
      <c r="Q105" s="86">
        <v>0</v>
      </c>
      <c r="R105" s="86">
        <v>269.01</v>
      </c>
      <c r="S105" s="86">
        <v>786.34</v>
      </c>
      <c r="T105" s="86">
        <v>0</v>
      </c>
      <c r="U105" s="86">
        <v>0</v>
      </c>
    </row>
    <row r="106" spans="1:21" ht="75" x14ac:dyDescent="0.25">
      <c r="A106" s="2" t="s">
        <v>1530</v>
      </c>
      <c r="B106" s="2" t="s">
        <v>659</v>
      </c>
      <c r="C106" s="2" t="s">
        <v>1255</v>
      </c>
      <c r="D106" s="4">
        <v>0</v>
      </c>
      <c r="E106" s="4">
        <v>0</v>
      </c>
      <c r="F106" s="4">
        <v>0</v>
      </c>
      <c r="G106" s="4">
        <v>0</v>
      </c>
      <c r="H106" s="4">
        <v>560.21</v>
      </c>
      <c r="I106" s="4">
        <v>1103.5999999999999</v>
      </c>
      <c r="J106" s="85">
        <v>1663.81</v>
      </c>
      <c r="K106" s="85">
        <v>1663.81</v>
      </c>
      <c r="L106" s="3">
        <v>43209</v>
      </c>
      <c r="M106" s="3">
        <v>43217</v>
      </c>
      <c r="N106" s="2" t="s">
        <v>1534</v>
      </c>
      <c r="O106" s="2">
        <v>801610</v>
      </c>
      <c r="P106" s="2" t="s">
        <v>1682</v>
      </c>
      <c r="Q106" s="86">
        <v>0</v>
      </c>
      <c r="R106" s="86">
        <v>109.71</v>
      </c>
      <c r="S106" s="86">
        <v>786</v>
      </c>
      <c r="T106" s="86">
        <v>0</v>
      </c>
      <c r="U106" s="86">
        <v>0</v>
      </c>
    </row>
    <row r="107" spans="1:21" ht="60" x14ac:dyDescent="0.25">
      <c r="A107" s="2" t="s">
        <v>1530</v>
      </c>
      <c r="B107" s="2" t="s">
        <v>664</v>
      </c>
      <c r="C107" s="2" t="s">
        <v>1255</v>
      </c>
      <c r="D107" s="4">
        <v>0</v>
      </c>
      <c r="E107" s="4">
        <v>0</v>
      </c>
      <c r="F107" s="4">
        <v>0</v>
      </c>
      <c r="G107" s="4">
        <v>0</v>
      </c>
      <c r="H107" s="4">
        <v>560.21</v>
      </c>
      <c r="I107" s="4">
        <v>1109.33</v>
      </c>
      <c r="J107" s="85">
        <v>1669.54</v>
      </c>
      <c r="K107" s="85">
        <v>1669.54</v>
      </c>
      <c r="L107" s="3">
        <v>43209</v>
      </c>
      <c r="M107" s="3">
        <v>43217</v>
      </c>
      <c r="N107" s="2" t="s">
        <v>1535</v>
      </c>
      <c r="O107" s="2">
        <v>801610</v>
      </c>
      <c r="P107" s="2" t="s">
        <v>1683</v>
      </c>
      <c r="Q107" s="86">
        <v>0</v>
      </c>
      <c r="R107" s="86">
        <v>316.20999999999998</v>
      </c>
      <c r="S107" s="86">
        <v>786</v>
      </c>
      <c r="T107" s="86">
        <v>0</v>
      </c>
      <c r="U107" s="86">
        <v>0</v>
      </c>
    </row>
    <row r="108" spans="1:21" ht="75" x14ac:dyDescent="0.25">
      <c r="A108" s="2" t="s">
        <v>1530</v>
      </c>
      <c r="B108" s="2" t="s">
        <v>1536</v>
      </c>
      <c r="C108" s="2" t="s">
        <v>1255</v>
      </c>
      <c r="D108" s="4">
        <v>0</v>
      </c>
      <c r="E108" s="4">
        <v>631.77</v>
      </c>
      <c r="F108" s="4">
        <v>0</v>
      </c>
      <c r="G108" s="4">
        <v>631.77</v>
      </c>
      <c r="H108" s="4">
        <v>560.21</v>
      </c>
      <c r="I108" s="4">
        <v>975</v>
      </c>
      <c r="J108" s="85">
        <v>2166.98</v>
      </c>
      <c r="K108" s="85">
        <v>2166.98</v>
      </c>
      <c r="L108" s="3">
        <v>43292</v>
      </c>
      <c r="M108" s="3">
        <v>43332</v>
      </c>
      <c r="N108" s="2" t="s">
        <v>1537</v>
      </c>
      <c r="O108" s="2">
        <v>803578</v>
      </c>
      <c r="P108" s="2" t="s">
        <v>1684</v>
      </c>
      <c r="Q108" s="86">
        <v>0</v>
      </c>
      <c r="R108" s="86">
        <v>292.61</v>
      </c>
      <c r="S108" s="86">
        <v>900</v>
      </c>
      <c r="T108" s="86">
        <v>0</v>
      </c>
      <c r="U108" s="86">
        <v>0</v>
      </c>
    </row>
    <row r="109" spans="1:21" ht="105" x14ac:dyDescent="0.25">
      <c r="A109" s="2" t="s">
        <v>1530</v>
      </c>
      <c r="B109" s="2" t="s">
        <v>612</v>
      </c>
      <c r="C109" s="2" t="s">
        <v>1255</v>
      </c>
      <c r="D109" s="4">
        <v>6973.78</v>
      </c>
      <c r="E109" s="4">
        <v>251.72</v>
      </c>
      <c r="F109" s="4">
        <v>0</v>
      </c>
      <c r="G109" s="4">
        <v>7225.5</v>
      </c>
      <c r="H109" s="4">
        <v>560.21</v>
      </c>
      <c r="I109" s="4">
        <v>1382.24</v>
      </c>
      <c r="J109" s="85">
        <v>9167.9500000000007</v>
      </c>
      <c r="K109" s="85">
        <v>9167.9500000000007</v>
      </c>
      <c r="L109" s="3">
        <v>43292</v>
      </c>
      <c r="M109" s="3">
        <v>43332</v>
      </c>
      <c r="N109" s="2" t="s">
        <v>1538</v>
      </c>
      <c r="O109" s="2">
        <v>803578</v>
      </c>
      <c r="P109" s="2" t="s">
        <v>2308</v>
      </c>
      <c r="Q109" s="86">
        <v>6973.78</v>
      </c>
      <c r="R109" s="86">
        <v>269.01</v>
      </c>
      <c r="S109" s="86">
        <v>790</v>
      </c>
      <c r="T109" s="86">
        <v>422.24</v>
      </c>
      <c r="U109" s="86">
        <v>0</v>
      </c>
    </row>
    <row r="110" spans="1:21" ht="90" x14ac:dyDescent="0.25">
      <c r="A110" s="2" t="s">
        <v>1530</v>
      </c>
      <c r="B110" s="2" t="s">
        <v>661</v>
      </c>
      <c r="C110" s="2" t="s">
        <v>1255</v>
      </c>
      <c r="D110" s="4">
        <v>13182.68</v>
      </c>
      <c r="E110" s="4">
        <v>640.9</v>
      </c>
      <c r="F110" s="4">
        <v>0</v>
      </c>
      <c r="G110" s="4">
        <v>13823.58</v>
      </c>
      <c r="H110" s="4">
        <v>560.21</v>
      </c>
      <c r="I110" s="4">
        <v>335.69</v>
      </c>
      <c r="J110" s="85">
        <v>14719.48</v>
      </c>
      <c r="K110" s="85">
        <v>14719.48</v>
      </c>
      <c r="L110" s="3">
        <v>43286</v>
      </c>
      <c r="M110" s="3">
        <v>43336</v>
      </c>
      <c r="N110" s="2" t="s">
        <v>1539</v>
      </c>
      <c r="O110" s="2">
        <v>803728</v>
      </c>
      <c r="P110" s="2" t="s">
        <v>1685</v>
      </c>
      <c r="Q110" s="86">
        <v>13182.68</v>
      </c>
      <c r="R110" s="86">
        <v>345.71</v>
      </c>
      <c r="S110" s="86">
        <v>200</v>
      </c>
      <c r="T110" s="86">
        <v>135.69</v>
      </c>
      <c r="U110" s="86">
        <v>0</v>
      </c>
    </row>
    <row r="111" spans="1:21" ht="90" x14ac:dyDescent="0.25">
      <c r="A111" s="2" t="s">
        <v>1530</v>
      </c>
      <c r="B111" s="2" t="s">
        <v>1540</v>
      </c>
      <c r="C111" s="2" t="s">
        <v>1255</v>
      </c>
      <c r="D111" s="4">
        <v>6445.69</v>
      </c>
      <c r="E111" s="4">
        <v>2887.66</v>
      </c>
      <c r="F111" s="4">
        <v>0</v>
      </c>
      <c r="G111" s="4">
        <v>9333.35</v>
      </c>
      <c r="H111" s="4">
        <v>560.21</v>
      </c>
      <c r="I111" s="4">
        <v>1473.63</v>
      </c>
      <c r="J111" s="85">
        <v>11367.19</v>
      </c>
      <c r="K111" s="85">
        <v>11367.19</v>
      </c>
      <c r="L111" s="3">
        <v>43294</v>
      </c>
      <c r="M111" s="3">
        <v>43332</v>
      </c>
      <c r="N111" s="2" t="s">
        <v>1541</v>
      </c>
      <c r="O111" s="2">
        <v>803578</v>
      </c>
      <c r="P111" s="2" t="s">
        <v>1686</v>
      </c>
      <c r="Q111" s="86">
        <v>0</v>
      </c>
      <c r="R111" s="86">
        <v>345.71</v>
      </c>
      <c r="S111" s="86">
        <v>790</v>
      </c>
      <c r="T111" s="86">
        <v>195.24</v>
      </c>
      <c r="U111" s="86">
        <v>0</v>
      </c>
    </row>
    <row r="112" spans="1:21" ht="75" x14ac:dyDescent="0.25">
      <c r="A112" s="2" t="s">
        <v>1530</v>
      </c>
      <c r="B112" s="2" t="s">
        <v>1542</v>
      </c>
      <c r="C112" s="2" t="s">
        <v>1255</v>
      </c>
      <c r="D112" s="4">
        <v>0</v>
      </c>
      <c r="E112" s="4">
        <v>0</v>
      </c>
      <c r="F112" s="4">
        <v>0</v>
      </c>
      <c r="G112" s="4">
        <v>0</v>
      </c>
      <c r="H112" s="4">
        <v>560.21</v>
      </c>
      <c r="I112" s="4">
        <v>446.64</v>
      </c>
      <c r="J112" s="85">
        <v>1006.85</v>
      </c>
      <c r="K112" s="85">
        <v>1006.85</v>
      </c>
      <c r="L112" s="3">
        <v>43318</v>
      </c>
      <c r="M112" s="3">
        <v>43332</v>
      </c>
      <c r="N112" s="2" t="s">
        <v>1543</v>
      </c>
      <c r="O112" s="2">
        <v>803578</v>
      </c>
      <c r="P112" s="2" t="s">
        <v>1687</v>
      </c>
      <c r="Q112" s="86">
        <v>0</v>
      </c>
      <c r="R112" s="86">
        <v>345.71</v>
      </c>
      <c r="S112" s="86">
        <v>250</v>
      </c>
      <c r="T112" s="86">
        <v>63.94</v>
      </c>
      <c r="U112" s="86">
        <v>0</v>
      </c>
    </row>
    <row r="113" spans="1:21" ht="90" x14ac:dyDescent="0.25">
      <c r="A113" s="2" t="s">
        <v>1530</v>
      </c>
      <c r="B113" s="2" t="s">
        <v>691</v>
      </c>
      <c r="C113" s="2" t="s">
        <v>1255</v>
      </c>
      <c r="D113" s="4">
        <v>2247.31</v>
      </c>
      <c r="E113" s="4">
        <v>1005.6</v>
      </c>
      <c r="F113" s="4">
        <v>0</v>
      </c>
      <c r="G113" s="4">
        <v>3252.91</v>
      </c>
      <c r="H113" s="4">
        <v>560.21</v>
      </c>
      <c r="I113" s="4">
        <v>1100.49</v>
      </c>
      <c r="J113" s="85">
        <v>4913.6099999999997</v>
      </c>
      <c r="K113" s="85">
        <v>4913.6099999999997</v>
      </c>
      <c r="L113" s="3">
        <v>43335</v>
      </c>
      <c r="M113" s="3">
        <v>43349</v>
      </c>
      <c r="N113" s="2" t="s">
        <v>1544</v>
      </c>
      <c r="O113" s="2">
        <v>803992</v>
      </c>
      <c r="P113" s="2" t="s">
        <v>1688</v>
      </c>
      <c r="Q113" s="86">
        <v>0</v>
      </c>
      <c r="R113" s="86">
        <v>245.41</v>
      </c>
      <c r="S113" s="86">
        <v>690</v>
      </c>
      <c r="T113" s="86">
        <v>164.29</v>
      </c>
      <c r="U113" s="86">
        <v>0</v>
      </c>
    </row>
    <row r="114" spans="1:21" ht="60" x14ac:dyDescent="0.25">
      <c r="A114" s="2" t="s">
        <v>1530</v>
      </c>
      <c r="B114" s="2" t="s">
        <v>600</v>
      </c>
      <c r="C114" s="2" t="s">
        <v>1255</v>
      </c>
      <c r="D114" s="4">
        <v>0</v>
      </c>
      <c r="E114" s="4">
        <v>0</v>
      </c>
      <c r="F114" s="4">
        <v>0</v>
      </c>
      <c r="G114" s="4">
        <v>0</v>
      </c>
      <c r="H114" s="4">
        <v>560.21</v>
      </c>
      <c r="I114" s="4">
        <v>1014.49</v>
      </c>
      <c r="J114" s="85">
        <v>1574.7</v>
      </c>
      <c r="K114" s="85">
        <v>1574.7</v>
      </c>
      <c r="L114" s="3">
        <v>43339</v>
      </c>
      <c r="M114" s="3">
        <v>43349</v>
      </c>
      <c r="N114" s="2" t="s">
        <v>1545</v>
      </c>
      <c r="O114" s="2">
        <v>803992</v>
      </c>
      <c r="P114" s="2" t="s">
        <v>1689</v>
      </c>
      <c r="Q114" s="86">
        <v>0</v>
      </c>
      <c r="R114" s="86">
        <v>133.21</v>
      </c>
      <c r="S114" s="86">
        <v>903</v>
      </c>
      <c r="T114" s="86">
        <v>0</v>
      </c>
      <c r="U114" s="86">
        <v>0</v>
      </c>
    </row>
    <row r="115" spans="1:21" ht="105" x14ac:dyDescent="0.25">
      <c r="A115" s="2" t="s">
        <v>1546</v>
      </c>
      <c r="B115" s="2" t="s">
        <v>1547</v>
      </c>
      <c r="C115" s="2" t="s">
        <v>788</v>
      </c>
      <c r="D115" s="4">
        <v>8011.25</v>
      </c>
      <c r="E115" s="4">
        <v>5753.54</v>
      </c>
      <c r="F115" s="4">
        <v>0</v>
      </c>
      <c r="G115" s="4">
        <v>13764.79</v>
      </c>
      <c r="H115" s="4">
        <v>560.21</v>
      </c>
      <c r="I115" s="4">
        <v>1544.73</v>
      </c>
      <c r="J115" s="85">
        <v>15869.73</v>
      </c>
      <c r="K115" s="85">
        <v>15869.73</v>
      </c>
      <c r="L115" s="3">
        <v>43284</v>
      </c>
      <c r="M115" s="3">
        <v>42905</v>
      </c>
      <c r="N115" s="2" t="s">
        <v>1548</v>
      </c>
      <c r="O115" s="2">
        <v>802877</v>
      </c>
      <c r="P115" s="2" t="s">
        <v>1690</v>
      </c>
      <c r="Q115" s="86">
        <v>0</v>
      </c>
      <c r="R115" s="86">
        <v>316.20999999999998</v>
      </c>
      <c r="S115" s="86">
        <v>400</v>
      </c>
      <c r="T115" s="86">
        <v>253.3</v>
      </c>
      <c r="U115" s="86">
        <v>0</v>
      </c>
    </row>
    <row r="116" spans="1:21" ht="60" x14ac:dyDescent="0.25">
      <c r="A116" s="2" t="s">
        <v>1546</v>
      </c>
      <c r="B116" s="2" t="s">
        <v>1549</v>
      </c>
      <c r="C116" s="2" t="s">
        <v>788</v>
      </c>
      <c r="D116" s="4">
        <v>0</v>
      </c>
      <c r="E116" s="4">
        <v>0</v>
      </c>
      <c r="F116" s="4">
        <v>0</v>
      </c>
      <c r="G116" s="4">
        <v>0</v>
      </c>
      <c r="H116" s="4">
        <v>560.21</v>
      </c>
      <c r="I116" s="4">
        <v>1082.43</v>
      </c>
      <c r="J116" s="85">
        <v>1642.64</v>
      </c>
      <c r="K116" s="85">
        <v>1642.64</v>
      </c>
      <c r="L116" s="3">
        <v>43138</v>
      </c>
      <c r="M116" s="3">
        <v>43151</v>
      </c>
      <c r="N116" s="2" t="s">
        <v>1550</v>
      </c>
      <c r="O116" s="2">
        <v>800573</v>
      </c>
      <c r="P116" s="2" t="s">
        <v>1691</v>
      </c>
      <c r="Q116" s="86">
        <v>0</v>
      </c>
      <c r="R116" s="86">
        <v>316.20999999999998</v>
      </c>
      <c r="S116" s="86">
        <v>1044.07</v>
      </c>
      <c r="T116" s="86">
        <v>38.36</v>
      </c>
      <c r="U116" s="86">
        <v>0</v>
      </c>
    </row>
    <row r="117" spans="1:21" ht="90" x14ac:dyDescent="0.25">
      <c r="A117" s="2" t="s">
        <v>1546</v>
      </c>
      <c r="B117" s="2" t="s">
        <v>1551</v>
      </c>
      <c r="C117" s="2" t="s">
        <v>788</v>
      </c>
      <c r="D117" s="4">
        <v>393.73</v>
      </c>
      <c r="E117" s="4">
        <v>754.65</v>
      </c>
      <c r="F117" s="4">
        <v>0</v>
      </c>
      <c r="G117" s="4">
        <v>1148.3800000000001</v>
      </c>
      <c r="H117" s="4">
        <v>560.21</v>
      </c>
      <c r="I117" s="4">
        <v>493.92</v>
      </c>
      <c r="J117" s="85">
        <v>2202.5100000000002</v>
      </c>
      <c r="K117" s="85">
        <v>2202.5100000000002</v>
      </c>
      <c r="L117" s="3">
        <v>43154</v>
      </c>
      <c r="M117" s="3">
        <v>43166</v>
      </c>
      <c r="N117" s="2" t="s">
        <v>1552</v>
      </c>
      <c r="O117" s="2">
        <v>800782</v>
      </c>
      <c r="P117" s="2" t="s">
        <v>1692</v>
      </c>
      <c r="Q117" s="86">
        <v>0</v>
      </c>
      <c r="R117" s="86">
        <v>345.71</v>
      </c>
      <c r="S117" s="86">
        <v>250</v>
      </c>
      <c r="T117" s="86">
        <v>30.65</v>
      </c>
      <c r="U117" s="86">
        <v>0</v>
      </c>
    </row>
    <row r="118" spans="1:21" ht="90" x14ac:dyDescent="0.25">
      <c r="A118" s="2" t="s">
        <v>1546</v>
      </c>
      <c r="B118" s="2" t="s">
        <v>1553</v>
      </c>
      <c r="C118" s="2" t="s">
        <v>788</v>
      </c>
      <c r="D118" s="4">
        <v>3893.42</v>
      </c>
      <c r="E118" s="4">
        <v>3200.4</v>
      </c>
      <c r="F118" s="4">
        <v>0</v>
      </c>
      <c r="G118" s="4">
        <v>7093.82</v>
      </c>
      <c r="H118" s="4">
        <v>560.21</v>
      </c>
      <c r="I118" s="4">
        <v>2096.35</v>
      </c>
      <c r="J118" s="85">
        <v>9750.3799999999992</v>
      </c>
      <c r="K118" s="85">
        <v>9750.3799999999992</v>
      </c>
      <c r="L118" s="3">
        <v>43167</v>
      </c>
      <c r="M118" s="3">
        <v>43199</v>
      </c>
      <c r="N118" s="2" t="s">
        <v>1554</v>
      </c>
      <c r="O118" s="2">
        <v>801250</v>
      </c>
      <c r="P118" s="2" t="s">
        <v>1693</v>
      </c>
      <c r="Q118" s="86">
        <v>0</v>
      </c>
      <c r="R118" s="86">
        <v>269.01</v>
      </c>
      <c r="S118" s="86">
        <v>1259.94</v>
      </c>
      <c r="T118" s="86">
        <v>455.05</v>
      </c>
      <c r="U118" s="86">
        <v>0</v>
      </c>
    </row>
    <row r="119" spans="1:21" ht="90" x14ac:dyDescent="0.25">
      <c r="A119" s="2" t="s">
        <v>1546</v>
      </c>
      <c r="B119" s="2" t="s">
        <v>751</v>
      </c>
      <c r="C119" s="2" t="s">
        <v>788</v>
      </c>
      <c r="D119" s="4">
        <v>0</v>
      </c>
      <c r="E119" s="4">
        <v>0</v>
      </c>
      <c r="F119" s="4">
        <v>0</v>
      </c>
      <c r="G119" s="4">
        <v>0</v>
      </c>
      <c r="H119" s="4">
        <v>400</v>
      </c>
      <c r="I119" s="4">
        <v>5853.04</v>
      </c>
      <c r="J119" s="85">
        <v>6253.04</v>
      </c>
      <c r="K119" s="85">
        <v>6253.04</v>
      </c>
      <c r="L119" s="3">
        <v>43375</v>
      </c>
      <c r="M119" s="2" t="s">
        <v>722</v>
      </c>
      <c r="N119" s="2" t="s">
        <v>1555</v>
      </c>
      <c r="O119" s="2"/>
      <c r="P119" s="2" t="s">
        <v>1694</v>
      </c>
      <c r="Q119" s="86">
        <v>0</v>
      </c>
      <c r="R119" s="86">
        <v>400</v>
      </c>
      <c r="S119" s="86">
        <v>0</v>
      </c>
      <c r="T119" s="86">
        <v>22.99</v>
      </c>
      <c r="U119" s="86">
        <v>4.93</v>
      </c>
    </row>
    <row r="120" spans="1:21" ht="45" x14ac:dyDescent="0.25">
      <c r="A120" s="2" t="s">
        <v>1556</v>
      </c>
      <c r="B120" s="2" t="s">
        <v>1557</v>
      </c>
      <c r="C120" s="2" t="s">
        <v>1270</v>
      </c>
      <c r="D120" s="4">
        <v>0</v>
      </c>
      <c r="E120" s="4">
        <v>0</v>
      </c>
      <c r="F120" s="4">
        <v>0</v>
      </c>
      <c r="G120" s="4">
        <v>0</v>
      </c>
      <c r="H120" s="4">
        <v>1214.5</v>
      </c>
      <c r="I120" s="4">
        <v>4.55</v>
      </c>
      <c r="J120" s="85">
        <v>1219.05</v>
      </c>
      <c r="K120" s="85">
        <v>1219.05</v>
      </c>
      <c r="L120" s="3">
        <v>43413</v>
      </c>
      <c r="M120" s="3">
        <v>43434</v>
      </c>
      <c r="N120" s="2" t="s">
        <v>1558</v>
      </c>
      <c r="O120" s="2">
        <v>805646</v>
      </c>
      <c r="P120" s="2" t="s">
        <v>1695</v>
      </c>
      <c r="Q120" s="86">
        <v>0</v>
      </c>
      <c r="R120" s="86">
        <v>1000</v>
      </c>
      <c r="S120" s="86">
        <v>0</v>
      </c>
      <c r="T120" s="86">
        <v>4.55</v>
      </c>
      <c r="U120" s="86">
        <v>0</v>
      </c>
    </row>
    <row r="121" spans="1:21" x14ac:dyDescent="0.25">
      <c r="A121" s="2" t="s">
        <v>1559</v>
      </c>
      <c r="B121" s="2" t="s">
        <v>681</v>
      </c>
      <c r="C121" s="2" t="s">
        <v>787</v>
      </c>
      <c r="D121" s="4">
        <v>0</v>
      </c>
      <c r="E121" s="4">
        <v>0</v>
      </c>
      <c r="F121" s="4">
        <v>0</v>
      </c>
      <c r="G121" s="4">
        <v>0</v>
      </c>
      <c r="H121" s="4">
        <v>400</v>
      </c>
      <c r="I121" s="4">
        <v>2774.24</v>
      </c>
      <c r="J121" s="85">
        <v>3174.24</v>
      </c>
      <c r="K121" s="85">
        <v>3174.24</v>
      </c>
      <c r="L121" s="3">
        <v>43445</v>
      </c>
      <c r="M121" s="2" t="s">
        <v>722</v>
      </c>
      <c r="N121" s="2" t="s">
        <v>1560</v>
      </c>
      <c r="O121" s="2"/>
      <c r="P121" s="2" t="s">
        <v>1726</v>
      </c>
      <c r="Q121" s="86">
        <v>0</v>
      </c>
      <c r="R121" s="86">
        <v>400</v>
      </c>
      <c r="S121" s="86">
        <v>0</v>
      </c>
      <c r="T121" s="86">
        <v>0</v>
      </c>
      <c r="U121" s="86">
        <v>0</v>
      </c>
    </row>
    <row r="122" spans="1:21" ht="75" x14ac:dyDescent="0.25">
      <c r="A122" s="2" t="s">
        <v>1561</v>
      </c>
      <c r="B122" s="2" t="s">
        <v>1405</v>
      </c>
      <c r="C122" s="2" t="s">
        <v>185</v>
      </c>
      <c r="D122" s="4">
        <v>0</v>
      </c>
      <c r="E122" s="4">
        <v>0</v>
      </c>
      <c r="F122" s="4">
        <v>0</v>
      </c>
      <c r="G122" s="4">
        <v>0</v>
      </c>
      <c r="H122" s="4">
        <v>560.21</v>
      </c>
      <c r="I122" s="4">
        <v>918.38</v>
      </c>
      <c r="J122" s="85">
        <v>1478.59</v>
      </c>
      <c r="K122" s="85">
        <v>1478.59</v>
      </c>
      <c r="L122" s="3">
        <v>43362</v>
      </c>
      <c r="M122" s="3">
        <v>43391</v>
      </c>
      <c r="N122" s="2" t="s">
        <v>1406</v>
      </c>
      <c r="O122" s="2">
        <v>804742</v>
      </c>
      <c r="P122" s="2" t="s">
        <v>1722</v>
      </c>
      <c r="Q122" s="86">
        <v>0</v>
      </c>
      <c r="R122" s="86">
        <v>345.71</v>
      </c>
      <c r="S122" s="86">
        <v>200</v>
      </c>
      <c r="T122" s="86">
        <v>5.89</v>
      </c>
      <c r="U122" s="86">
        <v>0</v>
      </c>
    </row>
    <row r="123" spans="1:21" ht="90" x14ac:dyDescent="0.25">
      <c r="A123" s="2" t="s">
        <v>1561</v>
      </c>
      <c r="B123" s="2" t="s">
        <v>632</v>
      </c>
      <c r="C123" s="2" t="s">
        <v>185</v>
      </c>
      <c r="D123" s="4">
        <v>37.869999999999997</v>
      </c>
      <c r="E123" s="4">
        <v>0</v>
      </c>
      <c r="F123" s="4">
        <v>0</v>
      </c>
      <c r="G123" s="4">
        <v>37.869999999999997</v>
      </c>
      <c r="H123" s="4">
        <v>1214.5</v>
      </c>
      <c r="I123" s="4">
        <v>709.38</v>
      </c>
      <c r="J123" s="85">
        <v>1961.75</v>
      </c>
      <c r="K123" s="85">
        <v>1961.75</v>
      </c>
      <c r="L123" s="3">
        <v>43445</v>
      </c>
      <c r="M123" s="2" t="s">
        <v>722</v>
      </c>
      <c r="N123" s="2" t="s">
        <v>1562</v>
      </c>
      <c r="O123" s="2"/>
      <c r="P123" s="2" t="s">
        <v>1696</v>
      </c>
      <c r="Q123" s="86">
        <v>37.869999999999997</v>
      </c>
      <c r="R123" s="86">
        <v>1000</v>
      </c>
      <c r="S123" s="86">
        <v>281.35000000000002</v>
      </c>
      <c r="T123" s="86">
        <v>11.44</v>
      </c>
      <c r="U123" s="86">
        <v>0</v>
      </c>
    </row>
    <row r="124" spans="1:21" ht="30" x14ac:dyDescent="0.25">
      <c r="A124" s="2" t="s">
        <v>1563</v>
      </c>
      <c r="B124" s="2" t="s">
        <v>746</v>
      </c>
      <c r="C124" s="2" t="s">
        <v>604</v>
      </c>
      <c r="D124" s="4">
        <v>0</v>
      </c>
      <c r="E124" s="4">
        <v>0</v>
      </c>
      <c r="F124" s="4">
        <v>0</v>
      </c>
      <c r="G124" s="4">
        <v>0</v>
      </c>
      <c r="H124" s="4">
        <v>400</v>
      </c>
      <c r="I124" s="4">
        <v>7314.4</v>
      </c>
      <c r="J124" s="85">
        <v>7714.4</v>
      </c>
      <c r="K124" s="85">
        <v>7714.4</v>
      </c>
      <c r="L124" s="3">
        <v>43383</v>
      </c>
      <c r="M124" s="3">
        <v>43402</v>
      </c>
      <c r="N124" s="2" t="s">
        <v>1564</v>
      </c>
      <c r="O124" s="2">
        <v>804940</v>
      </c>
      <c r="P124" s="2" t="s">
        <v>1713</v>
      </c>
      <c r="Q124" s="86">
        <v>7314.4</v>
      </c>
      <c r="R124" s="86">
        <v>400</v>
      </c>
      <c r="S124" s="86">
        <v>0</v>
      </c>
      <c r="T124" s="86">
        <v>0</v>
      </c>
      <c r="U124" s="86">
        <v>0</v>
      </c>
    </row>
    <row r="125" spans="1:21" ht="60" x14ac:dyDescent="0.25">
      <c r="A125" s="2" t="s">
        <v>1563</v>
      </c>
      <c r="B125" s="2" t="s">
        <v>1565</v>
      </c>
      <c r="C125" s="2" t="s">
        <v>604</v>
      </c>
      <c r="D125" s="4">
        <v>0</v>
      </c>
      <c r="E125" s="4">
        <v>0</v>
      </c>
      <c r="F125" s="4">
        <v>0</v>
      </c>
      <c r="G125" s="4">
        <v>0</v>
      </c>
      <c r="H125" s="4">
        <v>1000</v>
      </c>
      <c r="I125" s="4">
        <v>11271.99</v>
      </c>
      <c r="J125" s="85">
        <v>12271.99</v>
      </c>
      <c r="K125" s="85">
        <v>12271.99</v>
      </c>
      <c r="L125" s="3">
        <v>43404</v>
      </c>
      <c r="M125" s="2" t="s">
        <v>722</v>
      </c>
      <c r="N125" s="2" t="s">
        <v>1566</v>
      </c>
      <c r="O125" s="2"/>
      <c r="P125" s="2" t="s">
        <v>1697</v>
      </c>
      <c r="Q125" s="86">
        <v>10946.25</v>
      </c>
      <c r="R125" s="86">
        <v>1000</v>
      </c>
      <c r="S125" s="86">
        <v>0</v>
      </c>
      <c r="T125" s="86">
        <v>0</v>
      </c>
      <c r="U125" s="86">
        <v>0</v>
      </c>
    </row>
    <row r="126" spans="1:21" x14ac:dyDescent="0.25">
      <c r="A126" s="2" t="s">
        <v>1567</v>
      </c>
      <c r="B126" s="2" t="s">
        <v>783</v>
      </c>
      <c r="C126" s="2" t="s">
        <v>58</v>
      </c>
      <c r="D126" s="4">
        <v>0</v>
      </c>
      <c r="E126" s="4">
        <v>0</v>
      </c>
      <c r="F126" s="4">
        <v>0</v>
      </c>
      <c r="G126" s="4">
        <v>0</v>
      </c>
      <c r="H126" s="4">
        <v>400</v>
      </c>
      <c r="I126" s="4">
        <v>229.19</v>
      </c>
      <c r="J126" s="85">
        <v>629.19000000000005</v>
      </c>
      <c r="K126" s="85">
        <v>629.19000000000005</v>
      </c>
      <c r="L126" s="3">
        <v>43402</v>
      </c>
      <c r="M126" s="3">
        <v>43425</v>
      </c>
      <c r="N126" s="2" t="s">
        <v>1568</v>
      </c>
      <c r="O126" s="2">
        <v>805408</v>
      </c>
      <c r="P126" s="2" t="s">
        <v>1698</v>
      </c>
      <c r="Q126" s="86">
        <v>0</v>
      </c>
      <c r="R126" s="86">
        <v>400</v>
      </c>
      <c r="S126" s="86">
        <v>0</v>
      </c>
      <c r="T126" s="86">
        <v>0</v>
      </c>
      <c r="U126" s="86">
        <v>0</v>
      </c>
    </row>
    <row r="127" spans="1:21" ht="45" x14ac:dyDescent="0.25">
      <c r="A127" s="2" t="s">
        <v>1567</v>
      </c>
      <c r="B127" s="2" t="s">
        <v>1569</v>
      </c>
      <c r="C127" s="2" t="s">
        <v>58</v>
      </c>
      <c r="D127" s="4">
        <v>0</v>
      </c>
      <c r="E127" s="4">
        <v>0</v>
      </c>
      <c r="F127" s="4">
        <v>0</v>
      </c>
      <c r="G127" s="4">
        <v>0</v>
      </c>
      <c r="H127" s="4">
        <v>1214.5</v>
      </c>
      <c r="I127" s="4">
        <v>271.13</v>
      </c>
      <c r="J127" s="85">
        <v>1485.63</v>
      </c>
      <c r="K127" s="85">
        <v>1485.63</v>
      </c>
      <c r="L127" s="3">
        <v>43425</v>
      </c>
      <c r="M127" s="3">
        <v>43439</v>
      </c>
      <c r="N127" s="2" t="s">
        <v>1570</v>
      </c>
      <c r="O127" s="2">
        <v>805819</v>
      </c>
      <c r="P127" s="2" t="s">
        <v>1699</v>
      </c>
      <c r="Q127" s="86">
        <v>0</v>
      </c>
      <c r="R127" s="86">
        <v>1000</v>
      </c>
      <c r="S127" s="86">
        <v>271.13</v>
      </c>
      <c r="T127" s="86">
        <v>0</v>
      </c>
      <c r="U127" s="86">
        <v>0</v>
      </c>
    </row>
    <row r="128" spans="1:21" ht="75" x14ac:dyDescent="0.25">
      <c r="A128" s="2" t="s">
        <v>1567</v>
      </c>
      <c r="B128" s="2" t="s">
        <v>1571</v>
      </c>
      <c r="C128" s="2" t="s">
        <v>58</v>
      </c>
      <c r="D128" s="4">
        <v>7276.43</v>
      </c>
      <c r="E128" s="4">
        <v>0</v>
      </c>
      <c r="F128" s="4">
        <v>0</v>
      </c>
      <c r="G128" s="4">
        <v>7276.43</v>
      </c>
      <c r="H128" s="4">
        <v>1214.5</v>
      </c>
      <c r="I128" s="4">
        <v>824.69</v>
      </c>
      <c r="J128" s="85">
        <v>9315.6200000000008</v>
      </c>
      <c r="K128" s="85">
        <v>9315.6200000000008</v>
      </c>
      <c r="L128" s="3">
        <v>43434</v>
      </c>
      <c r="M128" s="2" t="s">
        <v>722</v>
      </c>
      <c r="N128" s="2" t="s">
        <v>1572</v>
      </c>
      <c r="O128" s="2"/>
      <c r="P128" s="2" t="s">
        <v>1700</v>
      </c>
      <c r="Q128" s="86">
        <v>7276.43</v>
      </c>
      <c r="R128" s="86">
        <v>1000</v>
      </c>
      <c r="S128" s="86">
        <v>278.33</v>
      </c>
      <c r="T128" s="86">
        <v>0</v>
      </c>
      <c r="U128" s="86">
        <v>0</v>
      </c>
    </row>
    <row r="129" spans="1:21" ht="75" x14ac:dyDescent="0.25">
      <c r="A129" s="2" t="s">
        <v>1567</v>
      </c>
      <c r="B129" s="2" t="s">
        <v>1573</v>
      </c>
      <c r="C129" s="2" t="s">
        <v>58</v>
      </c>
      <c r="D129" s="4">
        <v>6741.4</v>
      </c>
      <c r="E129" s="4">
        <v>0</v>
      </c>
      <c r="F129" s="4">
        <v>0</v>
      </c>
      <c r="G129" s="4">
        <v>6741.4</v>
      </c>
      <c r="H129" s="4">
        <v>1244</v>
      </c>
      <c r="I129" s="4">
        <v>1136.51</v>
      </c>
      <c r="J129" s="85">
        <v>9121.91</v>
      </c>
      <c r="K129" s="85">
        <v>9121.91</v>
      </c>
      <c r="L129" s="3">
        <v>43434</v>
      </c>
      <c r="M129" s="2" t="s">
        <v>722</v>
      </c>
      <c r="N129" s="2" t="s">
        <v>1574</v>
      </c>
      <c r="O129" s="2"/>
      <c r="P129" s="2" t="s">
        <v>1701</v>
      </c>
      <c r="Q129" s="86">
        <v>6741.4</v>
      </c>
      <c r="R129" s="86">
        <v>1000</v>
      </c>
      <c r="S129" s="86">
        <v>290.14999999999998</v>
      </c>
      <c r="T129" s="86">
        <v>0</v>
      </c>
      <c r="U129" s="86">
        <v>0</v>
      </c>
    </row>
    <row r="130" spans="1:21" ht="60" x14ac:dyDescent="0.25">
      <c r="A130" s="2" t="s">
        <v>1575</v>
      </c>
      <c r="B130" s="2" t="s">
        <v>1576</v>
      </c>
      <c r="C130" s="2" t="s">
        <v>112</v>
      </c>
      <c r="D130" s="4">
        <v>0</v>
      </c>
      <c r="E130" s="4">
        <v>0</v>
      </c>
      <c r="F130" s="4">
        <v>0</v>
      </c>
      <c r="G130" s="4">
        <v>0</v>
      </c>
      <c r="H130" s="4">
        <v>1214.5</v>
      </c>
      <c r="I130" s="4">
        <v>431.88</v>
      </c>
      <c r="J130" s="85">
        <v>1646.38</v>
      </c>
      <c r="K130" s="85">
        <v>1646.38</v>
      </c>
      <c r="L130" s="3">
        <v>43370</v>
      </c>
      <c r="M130" s="3">
        <v>43401</v>
      </c>
      <c r="N130" s="2" t="s">
        <v>1577</v>
      </c>
      <c r="O130" s="2">
        <v>804892</v>
      </c>
      <c r="P130" s="2" t="s">
        <v>1702</v>
      </c>
      <c r="Q130" s="86">
        <v>0</v>
      </c>
      <c r="R130" s="86">
        <v>1000</v>
      </c>
      <c r="S130" s="86">
        <v>250</v>
      </c>
      <c r="T130" s="86">
        <v>0</v>
      </c>
      <c r="U130" s="86">
        <v>0</v>
      </c>
    </row>
    <row r="131" spans="1:21" ht="60" x14ac:dyDescent="0.25">
      <c r="A131" s="2" t="s">
        <v>1575</v>
      </c>
      <c r="B131" s="2" t="s">
        <v>1578</v>
      </c>
      <c r="C131" s="2" t="s">
        <v>112</v>
      </c>
      <c r="D131" s="4">
        <v>0</v>
      </c>
      <c r="E131" s="4">
        <v>0</v>
      </c>
      <c r="F131" s="4">
        <v>0</v>
      </c>
      <c r="G131" s="4">
        <v>0</v>
      </c>
      <c r="H131" s="4">
        <v>1214.5</v>
      </c>
      <c r="I131" s="4">
        <v>570.48</v>
      </c>
      <c r="J131" s="85">
        <v>1784.98</v>
      </c>
      <c r="K131" s="85">
        <v>1784.98</v>
      </c>
      <c r="L131" s="3">
        <v>43397</v>
      </c>
      <c r="M131" s="3">
        <v>43416</v>
      </c>
      <c r="N131" s="2" t="s">
        <v>1579</v>
      </c>
      <c r="O131" s="2">
        <v>805309</v>
      </c>
      <c r="P131" s="2" t="s">
        <v>1703</v>
      </c>
      <c r="Q131" s="86">
        <v>0</v>
      </c>
      <c r="R131" s="86">
        <v>1000</v>
      </c>
      <c r="S131" s="86">
        <v>281.14</v>
      </c>
      <c r="T131" s="86">
        <v>0</v>
      </c>
      <c r="U131" s="86">
        <v>0</v>
      </c>
    </row>
    <row r="132" spans="1:21" ht="60" x14ac:dyDescent="0.25">
      <c r="A132" s="2" t="s">
        <v>1575</v>
      </c>
      <c r="B132" s="2" t="s">
        <v>1580</v>
      </c>
      <c r="C132" s="2" t="s">
        <v>112</v>
      </c>
      <c r="D132" s="4">
        <v>0</v>
      </c>
      <c r="E132" s="4">
        <v>0</v>
      </c>
      <c r="F132" s="4">
        <v>0</v>
      </c>
      <c r="G132" s="4">
        <v>0</v>
      </c>
      <c r="H132" s="4">
        <v>1267.5999999999999</v>
      </c>
      <c r="I132" s="4">
        <v>573.64</v>
      </c>
      <c r="J132" s="85">
        <v>1841.24</v>
      </c>
      <c r="K132" s="85">
        <v>1841.24</v>
      </c>
      <c r="L132" s="3">
        <v>43413</v>
      </c>
      <c r="M132" s="3">
        <v>43439</v>
      </c>
      <c r="N132" s="2" t="s">
        <v>1581</v>
      </c>
      <c r="O132" s="2">
        <v>805834</v>
      </c>
      <c r="P132" s="2" t="s">
        <v>1704</v>
      </c>
      <c r="Q132" s="86">
        <v>0</v>
      </c>
      <c r="R132" s="86">
        <v>1000</v>
      </c>
      <c r="S132" s="86">
        <v>461.64</v>
      </c>
      <c r="T132" s="86">
        <v>0</v>
      </c>
      <c r="U132" s="86">
        <v>0</v>
      </c>
    </row>
    <row r="133" spans="1:21" ht="75" x14ac:dyDescent="0.25">
      <c r="A133" s="2" t="s">
        <v>1575</v>
      </c>
      <c r="B133" s="2" t="s">
        <v>1582</v>
      </c>
      <c r="C133" s="2" t="s">
        <v>112</v>
      </c>
      <c r="D133" s="4">
        <v>0</v>
      </c>
      <c r="E133" s="4">
        <v>0</v>
      </c>
      <c r="F133" s="4">
        <v>0</v>
      </c>
      <c r="G133" s="4">
        <v>0</v>
      </c>
      <c r="H133" s="4">
        <v>1214.5</v>
      </c>
      <c r="I133" s="4">
        <v>1913.83</v>
      </c>
      <c r="J133" s="85">
        <v>3128.33</v>
      </c>
      <c r="K133" s="85">
        <v>3128.33</v>
      </c>
      <c r="L133" s="3">
        <v>43413</v>
      </c>
      <c r="M133" s="3">
        <v>43439</v>
      </c>
      <c r="N133" s="2" t="s">
        <v>1583</v>
      </c>
      <c r="O133" s="2">
        <v>805834</v>
      </c>
      <c r="P133" s="2" t="s">
        <v>1705</v>
      </c>
      <c r="Q133" s="86">
        <v>0</v>
      </c>
      <c r="R133" s="86">
        <v>1000</v>
      </c>
      <c r="S133" s="86">
        <v>1037.06</v>
      </c>
      <c r="T133" s="86">
        <v>765.53</v>
      </c>
      <c r="U133" s="86">
        <v>0</v>
      </c>
    </row>
    <row r="134" spans="1:21" ht="75" x14ac:dyDescent="0.25">
      <c r="A134" s="2" t="s">
        <v>1575</v>
      </c>
      <c r="B134" s="2" t="s">
        <v>1584</v>
      </c>
      <c r="C134" s="2" t="s">
        <v>112</v>
      </c>
      <c r="D134" s="4">
        <v>0</v>
      </c>
      <c r="E134" s="4">
        <v>0</v>
      </c>
      <c r="F134" s="4">
        <v>0</v>
      </c>
      <c r="G134" s="4">
        <v>0</v>
      </c>
      <c r="H134" s="4">
        <v>1214.5</v>
      </c>
      <c r="I134" s="4">
        <v>496.29</v>
      </c>
      <c r="J134" s="85">
        <v>1710.79</v>
      </c>
      <c r="K134" s="85">
        <v>1710.79</v>
      </c>
      <c r="L134" s="3">
        <v>43447</v>
      </c>
      <c r="M134" s="3">
        <v>43454</v>
      </c>
      <c r="N134" s="2" t="s">
        <v>1585</v>
      </c>
      <c r="O134" s="2">
        <v>806159</v>
      </c>
      <c r="P134" s="2" t="s">
        <v>1706</v>
      </c>
      <c r="Q134" s="86">
        <v>0</v>
      </c>
      <c r="R134" s="86">
        <v>1000</v>
      </c>
      <c r="S134" s="86">
        <v>328.54</v>
      </c>
      <c r="T134" s="86">
        <v>53.44</v>
      </c>
      <c r="U134" s="86">
        <v>0</v>
      </c>
    </row>
    <row r="135" spans="1:21" ht="75" x14ac:dyDescent="0.25">
      <c r="A135" s="2" t="s">
        <v>1586</v>
      </c>
      <c r="B135" s="2" t="s">
        <v>626</v>
      </c>
      <c r="C135" s="2" t="s">
        <v>1255</v>
      </c>
      <c r="D135" s="4">
        <v>0</v>
      </c>
      <c r="E135" s="4">
        <v>0</v>
      </c>
      <c r="F135" s="4">
        <v>0</v>
      </c>
      <c r="G135" s="4">
        <v>0</v>
      </c>
      <c r="H135" s="4">
        <v>1267.5999999999999</v>
      </c>
      <c r="I135" s="4">
        <v>3809.4</v>
      </c>
      <c r="J135" s="85">
        <v>5077</v>
      </c>
      <c r="K135" s="85">
        <v>5077</v>
      </c>
      <c r="L135" s="3">
        <v>43413</v>
      </c>
      <c r="M135" s="3">
        <v>43437</v>
      </c>
      <c r="N135" s="2" t="s">
        <v>1587</v>
      </c>
      <c r="O135" s="2">
        <v>805871</v>
      </c>
      <c r="P135" s="2" t="s">
        <v>1707</v>
      </c>
      <c r="Q135" s="86">
        <v>0</v>
      </c>
      <c r="R135" s="86">
        <v>1000</v>
      </c>
      <c r="S135" s="86">
        <v>3122.21</v>
      </c>
      <c r="T135" s="86">
        <v>382.45</v>
      </c>
      <c r="U135" s="86">
        <v>0</v>
      </c>
    </row>
    <row r="136" spans="1:21" ht="90" x14ac:dyDescent="0.25">
      <c r="A136" s="2" t="s">
        <v>1586</v>
      </c>
      <c r="B136" s="2" t="s">
        <v>640</v>
      </c>
      <c r="C136" s="2" t="s">
        <v>1255</v>
      </c>
      <c r="D136" s="4">
        <v>1970.95</v>
      </c>
      <c r="E136" s="4">
        <v>778.01</v>
      </c>
      <c r="F136" s="4">
        <v>0</v>
      </c>
      <c r="G136" s="4">
        <v>2748.96</v>
      </c>
      <c r="H136" s="4">
        <v>1214.5</v>
      </c>
      <c r="I136" s="4">
        <v>2215.2399999999998</v>
      </c>
      <c r="J136" s="85">
        <v>6178.7</v>
      </c>
      <c r="K136" s="85">
        <v>6178.7</v>
      </c>
      <c r="L136" s="3">
        <v>43445</v>
      </c>
      <c r="M136" s="2" t="s">
        <v>722</v>
      </c>
      <c r="N136" s="2" t="s">
        <v>1588</v>
      </c>
      <c r="O136" s="2"/>
      <c r="P136" s="2" t="s">
        <v>1708</v>
      </c>
      <c r="Q136" s="86">
        <v>0</v>
      </c>
      <c r="R136" s="86">
        <v>1000</v>
      </c>
      <c r="S136" s="86">
        <v>1203.3699999999999</v>
      </c>
      <c r="T136" s="86">
        <v>509.34</v>
      </c>
      <c r="U136" s="86">
        <v>0</v>
      </c>
    </row>
    <row r="137" spans="1:21" x14ac:dyDescent="0.25">
      <c r="A137" s="2" t="s">
        <v>1589</v>
      </c>
      <c r="B137" s="2" t="s">
        <v>1590</v>
      </c>
      <c r="C137" s="2" t="s">
        <v>788</v>
      </c>
      <c r="D137" s="4">
        <v>0</v>
      </c>
      <c r="E137" s="4">
        <v>0</v>
      </c>
      <c r="F137" s="4">
        <v>0</v>
      </c>
      <c r="G137" s="4">
        <v>0</v>
      </c>
      <c r="H137" s="4">
        <v>200</v>
      </c>
      <c r="I137" s="4">
        <v>413.2</v>
      </c>
      <c r="J137" s="85">
        <v>613.20000000000005</v>
      </c>
      <c r="K137" s="85">
        <v>613.20000000000005</v>
      </c>
      <c r="L137" s="3">
        <v>43402</v>
      </c>
      <c r="M137" s="3">
        <v>43425</v>
      </c>
      <c r="N137" s="2" t="s">
        <v>1591</v>
      </c>
      <c r="O137" s="2">
        <v>805407</v>
      </c>
      <c r="P137" s="2" t="s">
        <v>1709</v>
      </c>
      <c r="Q137" s="86">
        <v>0</v>
      </c>
      <c r="R137" s="86">
        <v>200</v>
      </c>
      <c r="S137" s="86">
        <v>0</v>
      </c>
      <c r="T137" s="86">
        <v>0</v>
      </c>
      <c r="U137" s="86">
        <v>0</v>
      </c>
    </row>
    <row r="138" spans="1:21" ht="60" x14ac:dyDescent="0.25">
      <c r="A138" s="2" t="s">
        <v>1589</v>
      </c>
      <c r="B138" s="2" t="s">
        <v>1592</v>
      </c>
      <c r="C138" s="2" t="s">
        <v>788</v>
      </c>
      <c r="D138" s="4">
        <v>0</v>
      </c>
      <c r="E138" s="4">
        <v>0</v>
      </c>
      <c r="F138" s="4">
        <v>0</v>
      </c>
      <c r="G138" s="4">
        <v>0</v>
      </c>
      <c r="H138" s="4">
        <v>1244</v>
      </c>
      <c r="I138" s="4">
        <v>700.07</v>
      </c>
      <c r="J138" s="85">
        <v>1944.07</v>
      </c>
      <c r="K138" s="85">
        <v>1944.07</v>
      </c>
      <c r="L138" s="3">
        <v>43445</v>
      </c>
      <c r="M138" s="2" t="s">
        <v>722</v>
      </c>
      <c r="N138" s="2" t="s">
        <v>1593</v>
      </c>
      <c r="O138" s="2"/>
      <c r="P138" s="2" t="s">
        <v>1710</v>
      </c>
      <c r="Q138" s="86">
        <v>0</v>
      </c>
      <c r="R138" s="86">
        <v>1000</v>
      </c>
      <c r="S138" s="86">
        <v>290.12</v>
      </c>
      <c r="T138" s="86">
        <v>0</v>
      </c>
      <c r="U138" s="86">
        <v>409.95</v>
      </c>
    </row>
    <row r="139" spans="1:21" ht="30" x14ac:dyDescent="0.25">
      <c r="A139" s="2" t="s">
        <v>1589</v>
      </c>
      <c r="B139" s="2" t="s">
        <v>754</v>
      </c>
      <c r="C139" s="2" t="s">
        <v>788</v>
      </c>
      <c r="D139" s="4">
        <v>0</v>
      </c>
      <c r="E139" s="4">
        <v>0</v>
      </c>
      <c r="F139" s="4">
        <v>0</v>
      </c>
      <c r="G139" s="4">
        <v>0</v>
      </c>
      <c r="H139" s="4">
        <v>750</v>
      </c>
      <c r="I139" s="4">
        <v>6896.1</v>
      </c>
      <c r="J139" s="85">
        <v>7646.1</v>
      </c>
      <c r="K139" s="85">
        <v>7646.1</v>
      </c>
      <c r="L139" s="3">
        <v>43445</v>
      </c>
      <c r="M139" s="2" t="s">
        <v>722</v>
      </c>
      <c r="N139" s="2" t="s">
        <v>1594</v>
      </c>
      <c r="O139" s="2"/>
      <c r="P139" s="2" t="s">
        <v>1711</v>
      </c>
      <c r="Q139" s="86">
        <v>6896.1</v>
      </c>
      <c r="R139" s="86">
        <v>750</v>
      </c>
      <c r="S139" s="86">
        <v>0</v>
      </c>
      <c r="T139" s="86">
        <v>0</v>
      </c>
      <c r="U139" s="86">
        <v>0</v>
      </c>
    </row>
    <row r="140" spans="1:21" x14ac:dyDescent="0.25">
      <c r="A140" s="12" t="s">
        <v>1595</v>
      </c>
      <c r="B140" s="14">
        <v>138</v>
      </c>
      <c r="C140" s="170"/>
      <c r="D140" s="171"/>
      <c r="E140" s="171"/>
      <c r="F140" s="171"/>
      <c r="G140" s="171"/>
      <c r="H140" s="171"/>
      <c r="I140" s="171"/>
      <c r="J140" s="176"/>
      <c r="K140" s="175">
        <f>SUM(K2:K139)</f>
        <v>413909.40999999992</v>
      </c>
      <c r="L140" s="170"/>
      <c r="M140" s="170"/>
      <c r="N140" s="170"/>
      <c r="O140" s="170"/>
      <c r="P140" s="170"/>
      <c r="Q140" s="175">
        <f>SUM(Q2:Q139)</f>
        <v>90640.15</v>
      </c>
      <c r="R140" s="175">
        <f>SUM(R2:R139)</f>
        <v>48621.029999999955</v>
      </c>
      <c r="S140" s="175">
        <f>SUM(S2:S139)</f>
        <v>51660.890000000007</v>
      </c>
      <c r="T140" s="175">
        <f>SUM(T2:T139)</f>
        <v>11094.310000000001</v>
      </c>
      <c r="U140" s="175">
        <f>SUM(U2:U139)</f>
        <v>1261.0399999999997</v>
      </c>
    </row>
    <row r="141" spans="1:21" x14ac:dyDescent="0.25">
      <c r="A141" s="15" t="s">
        <v>2311</v>
      </c>
      <c r="B141" s="175">
        <f>K140-(Q140+R140+S140+T140+U140)</f>
        <v>210631.98999999996</v>
      </c>
    </row>
  </sheetData>
  <autoFilter ref="A1:U140" xr:uid="{A50888DD-F4B4-4804-AED2-680022142F8E}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5"/>
  <sheetViews>
    <sheetView topLeftCell="A79" workbookViewId="0">
      <selection activeCell="I95" sqref="I95"/>
    </sheetView>
  </sheetViews>
  <sheetFormatPr defaultRowHeight="15" x14ac:dyDescent="0.25"/>
  <cols>
    <col min="1" max="1" width="21.85546875" bestFit="1" customWidth="1"/>
    <col min="2" max="2" width="13.85546875" bestFit="1" customWidth="1"/>
    <col min="3" max="3" width="17.28515625" bestFit="1" customWidth="1"/>
    <col min="4" max="4" width="18" bestFit="1" customWidth="1"/>
    <col min="5" max="5" width="17.85546875" bestFit="1" customWidth="1"/>
    <col min="6" max="6" width="23" bestFit="1" customWidth="1"/>
    <col min="7" max="7" width="14.140625" bestFit="1" customWidth="1"/>
    <col min="8" max="8" width="17.85546875" bestFit="1" customWidth="1"/>
    <col min="9" max="9" width="19.28515625" bestFit="1" customWidth="1"/>
    <col min="10" max="10" width="14.140625" bestFit="1" customWidth="1"/>
    <col min="11" max="11" width="14.140625" style="19" bestFit="1" customWidth="1"/>
    <col min="12" max="12" width="51.5703125" bestFit="1" customWidth="1"/>
  </cols>
  <sheetData>
    <row r="1" spans="1:11" ht="30" x14ac:dyDescent="0.25">
      <c r="A1" s="80" t="s">
        <v>19</v>
      </c>
      <c r="B1" s="80" t="s">
        <v>1729</v>
      </c>
      <c r="C1" s="80" t="s">
        <v>1730</v>
      </c>
      <c r="D1" s="80" t="s">
        <v>1731</v>
      </c>
      <c r="E1" s="80" t="s">
        <v>1732</v>
      </c>
      <c r="F1" s="80" t="s">
        <v>1733</v>
      </c>
      <c r="G1" s="80" t="s">
        <v>1734</v>
      </c>
      <c r="H1" s="80" t="s">
        <v>1735</v>
      </c>
      <c r="I1" s="80" t="s">
        <v>1736</v>
      </c>
      <c r="J1" s="80" t="s">
        <v>1737</v>
      </c>
      <c r="K1" s="89" t="s">
        <v>1738</v>
      </c>
    </row>
    <row r="2" spans="1:11" ht="30" x14ac:dyDescent="0.25">
      <c r="A2" s="2" t="s">
        <v>685</v>
      </c>
      <c r="B2" s="2" t="s">
        <v>604</v>
      </c>
      <c r="C2" s="3">
        <v>43193</v>
      </c>
      <c r="D2" s="3">
        <v>43130</v>
      </c>
      <c r="E2" s="2" t="s">
        <v>2</v>
      </c>
      <c r="F2" s="2">
        <v>63</v>
      </c>
      <c r="G2" s="2">
        <v>0</v>
      </c>
      <c r="H2" s="2">
        <v>23</v>
      </c>
      <c r="I2" s="2">
        <v>8</v>
      </c>
      <c r="J2" s="2">
        <v>31</v>
      </c>
      <c r="K2" s="20">
        <v>94</v>
      </c>
    </row>
    <row r="3" spans="1:11" x14ac:dyDescent="0.25">
      <c r="A3" s="2" t="s">
        <v>1418</v>
      </c>
      <c r="B3" s="2" t="s">
        <v>604</v>
      </c>
      <c r="C3" s="3">
        <v>43159</v>
      </c>
      <c r="D3" s="3">
        <v>43153</v>
      </c>
      <c r="E3" s="2" t="s">
        <v>1739</v>
      </c>
      <c r="F3" s="2">
        <v>6</v>
      </c>
      <c r="G3" s="2">
        <v>0</v>
      </c>
      <c r="H3" s="2">
        <v>28</v>
      </c>
      <c r="I3" s="2">
        <v>6</v>
      </c>
      <c r="J3" s="2">
        <v>34</v>
      </c>
      <c r="K3" s="20">
        <v>40</v>
      </c>
    </row>
    <row r="4" spans="1:11" x14ac:dyDescent="0.25">
      <c r="A4" s="2" t="s">
        <v>1420</v>
      </c>
      <c r="B4" s="2" t="s">
        <v>604</v>
      </c>
      <c r="C4" s="3">
        <v>43193</v>
      </c>
      <c r="D4" s="3">
        <v>43178</v>
      </c>
      <c r="E4" s="2" t="s">
        <v>1739</v>
      </c>
      <c r="F4" s="2">
        <v>15</v>
      </c>
      <c r="G4" s="2">
        <v>0</v>
      </c>
      <c r="H4" s="2">
        <v>28</v>
      </c>
      <c r="I4" s="2">
        <v>1</v>
      </c>
      <c r="J4" s="2">
        <v>29</v>
      </c>
      <c r="K4" s="20">
        <v>44</v>
      </c>
    </row>
    <row r="5" spans="1:11" ht="30" x14ac:dyDescent="0.25">
      <c r="A5" s="2" t="s">
        <v>1740</v>
      </c>
      <c r="B5" s="2" t="s">
        <v>604</v>
      </c>
      <c r="C5" s="3">
        <v>43255</v>
      </c>
      <c r="D5" s="3">
        <v>43235</v>
      </c>
      <c r="E5" s="2" t="s">
        <v>2</v>
      </c>
      <c r="F5" s="2">
        <v>20</v>
      </c>
      <c r="G5" s="2">
        <v>0</v>
      </c>
      <c r="H5" s="2">
        <v>30</v>
      </c>
      <c r="I5" s="2">
        <v>1</v>
      </c>
      <c r="J5" s="2">
        <v>31</v>
      </c>
      <c r="K5" s="20">
        <v>51</v>
      </c>
    </row>
    <row r="6" spans="1:11" x14ac:dyDescent="0.25">
      <c r="A6" s="2" t="s">
        <v>1742</v>
      </c>
      <c r="B6" s="2" t="s">
        <v>604</v>
      </c>
      <c r="C6" s="3">
        <v>43276</v>
      </c>
      <c r="D6" s="3">
        <v>43273</v>
      </c>
      <c r="E6" s="2" t="s">
        <v>1739</v>
      </c>
      <c r="F6" s="2">
        <v>3</v>
      </c>
      <c r="G6" s="2">
        <v>8</v>
      </c>
      <c r="H6" s="2">
        <v>28</v>
      </c>
      <c r="I6" s="2">
        <v>2</v>
      </c>
      <c r="J6" s="2">
        <v>38</v>
      </c>
      <c r="K6" s="20">
        <v>41</v>
      </c>
    </row>
    <row r="7" spans="1:11" x14ac:dyDescent="0.25">
      <c r="A7" s="2" t="s">
        <v>1493</v>
      </c>
      <c r="B7" s="2" t="s">
        <v>112</v>
      </c>
      <c r="C7" s="3">
        <v>43104</v>
      </c>
      <c r="D7" s="3">
        <v>43104</v>
      </c>
      <c r="E7" s="2" t="s">
        <v>1739</v>
      </c>
      <c r="F7" s="2">
        <v>0</v>
      </c>
      <c r="G7" s="2">
        <v>4</v>
      </c>
      <c r="H7" s="2">
        <v>16</v>
      </c>
      <c r="I7" s="2">
        <v>5</v>
      </c>
      <c r="J7" s="2">
        <v>25</v>
      </c>
      <c r="K7" s="20">
        <v>25</v>
      </c>
    </row>
    <row r="8" spans="1:11" x14ac:dyDescent="0.25">
      <c r="A8" s="2" t="s">
        <v>1491</v>
      </c>
      <c r="B8" s="2" t="s">
        <v>112</v>
      </c>
      <c r="C8" s="3">
        <v>43118</v>
      </c>
      <c r="D8" s="3">
        <v>43117</v>
      </c>
      <c r="E8" s="2" t="s">
        <v>1739</v>
      </c>
      <c r="F8" s="2">
        <v>1</v>
      </c>
      <c r="G8" s="2">
        <v>0</v>
      </c>
      <c r="H8" s="2">
        <v>12</v>
      </c>
      <c r="I8" s="2">
        <v>3</v>
      </c>
      <c r="J8" s="2">
        <v>15</v>
      </c>
      <c r="K8" s="20">
        <v>16</v>
      </c>
    </row>
    <row r="9" spans="1:11" x14ac:dyDescent="0.25">
      <c r="A9" s="2" t="s">
        <v>1495</v>
      </c>
      <c r="B9" s="2" t="s">
        <v>112</v>
      </c>
      <c r="C9" s="3">
        <v>43123</v>
      </c>
      <c r="D9" s="3">
        <v>42758</v>
      </c>
      <c r="E9" s="2" t="s">
        <v>1739</v>
      </c>
      <c r="F9" s="2">
        <v>365</v>
      </c>
      <c r="G9" s="2">
        <v>0</v>
      </c>
      <c r="H9" s="2">
        <v>9</v>
      </c>
      <c r="I9" s="2">
        <v>5</v>
      </c>
      <c r="J9" s="2">
        <v>14</v>
      </c>
      <c r="K9" s="20">
        <v>379</v>
      </c>
    </row>
    <row r="10" spans="1:11" x14ac:dyDescent="0.25">
      <c r="A10" s="2" t="s">
        <v>1497</v>
      </c>
      <c r="B10" s="2" t="s">
        <v>112</v>
      </c>
      <c r="C10" s="3">
        <v>43124</v>
      </c>
      <c r="D10" s="3">
        <v>43124</v>
      </c>
      <c r="E10" s="2" t="s">
        <v>1739</v>
      </c>
      <c r="F10" s="2">
        <v>0</v>
      </c>
      <c r="G10" s="2">
        <v>0</v>
      </c>
      <c r="H10" s="2">
        <v>12</v>
      </c>
      <c r="I10" s="2">
        <v>2</v>
      </c>
      <c r="J10" s="2">
        <v>14</v>
      </c>
      <c r="K10" s="20">
        <v>14</v>
      </c>
    </row>
    <row r="11" spans="1:11" x14ac:dyDescent="0.25">
      <c r="A11" s="2" t="s">
        <v>1499</v>
      </c>
      <c r="B11" s="2" t="s">
        <v>112</v>
      </c>
      <c r="C11" s="3">
        <v>43132</v>
      </c>
      <c r="D11" s="3">
        <v>43132</v>
      </c>
      <c r="E11" s="2" t="s">
        <v>1739</v>
      </c>
      <c r="F11" s="2">
        <v>0</v>
      </c>
      <c r="G11" s="2">
        <v>0</v>
      </c>
      <c r="H11" s="2">
        <v>16</v>
      </c>
      <c r="I11" s="2">
        <v>13</v>
      </c>
      <c r="J11" s="2">
        <v>29</v>
      </c>
      <c r="K11" s="20">
        <v>29</v>
      </c>
    </row>
    <row r="12" spans="1:11" x14ac:dyDescent="0.25">
      <c r="A12" s="2" t="s">
        <v>1503</v>
      </c>
      <c r="B12" s="2" t="s">
        <v>112</v>
      </c>
      <c r="C12" s="3">
        <v>43179</v>
      </c>
      <c r="D12" s="3">
        <v>43178</v>
      </c>
      <c r="E12" s="2" t="s">
        <v>1739</v>
      </c>
      <c r="F12" s="2">
        <v>1</v>
      </c>
      <c r="G12" s="2">
        <v>1</v>
      </c>
      <c r="H12" s="2">
        <v>13</v>
      </c>
      <c r="I12" s="2">
        <v>14</v>
      </c>
      <c r="J12" s="2">
        <v>28</v>
      </c>
      <c r="K12" s="20">
        <v>29</v>
      </c>
    </row>
    <row r="13" spans="1:11" x14ac:dyDescent="0.25">
      <c r="A13" s="2" t="s">
        <v>1507</v>
      </c>
      <c r="B13" s="2" t="s">
        <v>112</v>
      </c>
      <c r="C13" s="3">
        <v>43186</v>
      </c>
      <c r="D13" s="3">
        <v>43185</v>
      </c>
      <c r="E13" s="2" t="s">
        <v>1739</v>
      </c>
      <c r="F13" s="2">
        <v>1</v>
      </c>
      <c r="G13" s="2">
        <v>0</v>
      </c>
      <c r="H13" s="2">
        <v>24</v>
      </c>
      <c r="I13" s="2">
        <v>13</v>
      </c>
      <c r="J13" s="2">
        <v>37</v>
      </c>
      <c r="K13" s="20">
        <v>38</v>
      </c>
    </row>
    <row r="14" spans="1:11" x14ac:dyDescent="0.25">
      <c r="A14" s="2" t="s">
        <v>1505</v>
      </c>
      <c r="B14" s="2" t="s">
        <v>112</v>
      </c>
      <c r="C14" s="3">
        <v>43186</v>
      </c>
      <c r="D14" s="3">
        <v>43185</v>
      </c>
      <c r="E14" s="2" t="s">
        <v>1739</v>
      </c>
      <c r="F14" s="2">
        <v>1</v>
      </c>
      <c r="G14" s="2">
        <v>0</v>
      </c>
      <c r="H14" s="2">
        <v>6</v>
      </c>
      <c r="I14" s="2">
        <v>25</v>
      </c>
      <c r="J14" s="2">
        <v>31</v>
      </c>
      <c r="K14" s="20">
        <v>32</v>
      </c>
    </row>
    <row r="15" spans="1:11" x14ac:dyDescent="0.25">
      <c r="A15" s="2" t="s">
        <v>1516</v>
      </c>
      <c r="B15" s="2" t="s">
        <v>112</v>
      </c>
      <c r="C15" s="3">
        <v>43227</v>
      </c>
      <c r="D15" s="3">
        <v>43227</v>
      </c>
      <c r="E15" s="2" t="s">
        <v>1739</v>
      </c>
      <c r="F15" s="2">
        <v>0</v>
      </c>
      <c r="G15" s="2">
        <v>0</v>
      </c>
      <c r="H15" s="2">
        <v>67</v>
      </c>
      <c r="I15" s="2">
        <v>6</v>
      </c>
      <c r="J15" s="2">
        <v>73</v>
      </c>
      <c r="K15" s="20">
        <v>73</v>
      </c>
    </row>
    <row r="16" spans="1:11" x14ac:dyDescent="0.25">
      <c r="A16" s="2" t="s">
        <v>1509</v>
      </c>
      <c r="B16" s="2" t="s">
        <v>112</v>
      </c>
      <c r="C16" s="3">
        <v>43236</v>
      </c>
      <c r="D16" s="3">
        <v>43236</v>
      </c>
      <c r="E16" s="2" t="s">
        <v>1739</v>
      </c>
      <c r="F16" s="2">
        <v>0</v>
      </c>
      <c r="G16" s="2">
        <v>0</v>
      </c>
      <c r="H16" s="2">
        <v>11</v>
      </c>
      <c r="I16" s="2">
        <v>3</v>
      </c>
      <c r="J16" s="2">
        <v>14</v>
      </c>
      <c r="K16" s="20">
        <v>14</v>
      </c>
    </row>
    <row r="17" spans="1:11" x14ac:dyDescent="0.25">
      <c r="A17" s="2" t="s">
        <v>1512</v>
      </c>
      <c r="B17" s="2" t="s">
        <v>112</v>
      </c>
      <c r="C17" s="3">
        <v>43245</v>
      </c>
      <c r="D17" s="3">
        <v>43243</v>
      </c>
      <c r="E17" s="2" t="s">
        <v>1739</v>
      </c>
      <c r="F17" s="2">
        <v>2</v>
      </c>
      <c r="G17" s="2">
        <v>0</v>
      </c>
      <c r="H17" s="2">
        <v>24</v>
      </c>
      <c r="I17" s="2">
        <v>4</v>
      </c>
      <c r="J17" s="2">
        <v>28</v>
      </c>
      <c r="K17" s="20">
        <v>30</v>
      </c>
    </row>
    <row r="18" spans="1:11" x14ac:dyDescent="0.25">
      <c r="A18" s="2" t="s">
        <v>1514</v>
      </c>
      <c r="B18" s="2" t="s">
        <v>112</v>
      </c>
      <c r="C18" s="3">
        <v>43276</v>
      </c>
      <c r="D18" s="3">
        <v>43276</v>
      </c>
      <c r="E18" s="2" t="s">
        <v>1739</v>
      </c>
      <c r="F18" s="2">
        <v>0</v>
      </c>
      <c r="G18" s="2">
        <v>1</v>
      </c>
      <c r="H18" s="2">
        <v>11</v>
      </c>
      <c r="I18" s="2">
        <v>4</v>
      </c>
      <c r="J18" s="2">
        <v>16</v>
      </c>
      <c r="K18" s="20">
        <v>16</v>
      </c>
    </row>
    <row r="19" spans="1:11" x14ac:dyDescent="0.25">
      <c r="A19" s="2" t="s">
        <v>1743</v>
      </c>
      <c r="B19" s="2" t="s">
        <v>112</v>
      </c>
      <c r="C19" s="3">
        <v>43277</v>
      </c>
      <c r="D19" s="3">
        <v>43276</v>
      </c>
      <c r="E19" s="2" t="s">
        <v>1739</v>
      </c>
      <c r="F19" s="2">
        <v>1</v>
      </c>
      <c r="G19" s="2">
        <v>0</v>
      </c>
      <c r="H19" s="2">
        <v>9</v>
      </c>
      <c r="I19" s="2">
        <v>0</v>
      </c>
      <c r="J19" s="2">
        <v>9</v>
      </c>
      <c r="K19" s="20">
        <v>10</v>
      </c>
    </row>
    <row r="20" spans="1:11" x14ac:dyDescent="0.25">
      <c r="A20" s="2" t="s">
        <v>1522</v>
      </c>
      <c r="B20" s="2" t="s">
        <v>112</v>
      </c>
      <c r="C20" s="3">
        <v>43280</v>
      </c>
      <c r="D20" s="3">
        <v>43276</v>
      </c>
      <c r="E20" s="2" t="s">
        <v>1739</v>
      </c>
      <c r="F20" s="2">
        <v>4</v>
      </c>
      <c r="G20" s="2">
        <v>19</v>
      </c>
      <c r="H20" s="2">
        <v>11</v>
      </c>
      <c r="I20" s="2">
        <v>18</v>
      </c>
      <c r="J20" s="2">
        <v>48</v>
      </c>
      <c r="K20" s="20">
        <v>52</v>
      </c>
    </row>
    <row r="21" spans="1:11" x14ac:dyDescent="0.25">
      <c r="A21" s="2" t="s">
        <v>1518</v>
      </c>
      <c r="B21" s="2" t="s">
        <v>112</v>
      </c>
      <c r="C21" s="3">
        <v>43284</v>
      </c>
      <c r="D21" s="3">
        <v>43283</v>
      </c>
      <c r="E21" s="2" t="s">
        <v>1739</v>
      </c>
      <c r="F21" s="2">
        <v>1</v>
      </c>
      <c r="G21" s="2">
        <v>0</v>
      </c>
      <c r="H21" s="2">
        <v>20</v>
      </c>
      <c r="I21" s="2">
        <v>7</v>
      </c>
      <c r="J21" s="2">
        <v>27</v>
      </c>
      <c r="K21" s="20">
        <v>28</v>
      </c>
    </row>
    <row r="22" spans="1:11" x14ac:dyDescent="0.25">
      <c r="A22" s="2" t="s">
        <v>1520</v>
      </c>
      <c r="B22" s="2" t="s">
        <v>112</v>
      </c>
      <c r="C22" s="3">
        <v>43298</v>
      </c>
      <c r="D22" s="3">
        <v>43297</v>
      </c>
      <c r="E22" s="2" t="s">
        <v>1739</v>
      </c>
      <c r="F22" s="2">
        <v>1</v>
      </c>
      <c r="G22" s="2">
        <v>0</v>
      </c>
      <c r="H22" s="2">
        <v>12</v>
      </c>
      <c r="I22" s="2">
        <v>10</v>
      </c>
      <c r="J22" s="2">
        <v>22</v>
      </c>
      <c r="K22" s="20">
        <v>23</v>
      </c>
    </row>
    <row r="23" spans="1:11" x14ac:dyDescent="0.25">
      <c r="A23" s="2" t="s">
        <v>1744</v>
      </c>
      <c r="B23" s="2" t="s">
        <v>112</v>
      </c>
      <c r="C23" s="3">
        <v>43320</v>
      </c>
      <c r="D23" s="3">
        <v>43319</v>
      </c>
      <c r="E23" s="2" t="s">
        <v>1739</v>
      </c>
      <c r="F23" s="2">
        <v>1</v>
      </c>
      <c r="G23" s="2">
        <v>0</v>
      </c>
      <c r="H23" s="2">
        <v>6</v>
      </c>
      <c r="I23" s="2">
        <v>0</v>
      </c>
      <c r="J23" s="2">
        <v>6</v>
      </c>
      <c r="K23" s="20">
        <v>7</v>
      </c>
    </row>
    <row r="24" spans="1:11" x14ac:dyDescent="0.25">
      <c r="A24" s="2" t="s">
        <v>1745</v>
      </c>
      <c r="B24" s="2" t="s">
        <v>112</v>
      </c>
      <c r="C24" s="3">
        <v>43322</v>
      </c>
      <c r="D24" s="3">
        <v>43321</v>
      </c>
      <c r="E24" s="2" t="s">
        <v>1739</v>
      </c>
      <c r="F24" s="2">
        <v>1</v>
      </c>
      <c r="G24" s="2">
        <v>0</v>
      </c>
      <c r="H24" s="2">
        <v>14</v>
      </c>
      <c r="I24" s="2">
        <v>13</v>
      </c>
      <c r="J24" s="2">
        <v>27</v>
      </c>
      <c r="K24" s="20">
        <v>28</v>
      </c>
    </row>
    <row r="25" spans="1:11" x14ac:dyDescent="0.25">
      <c r="A25" s="2" t="s">
        <v>1526</v>
      </c>
      <c r="B25" s="2" t="s">
        <v>112</v>
      </c>
      <c r="C25" s="3">
        <v>43321</v>
      </c>
      <c r="D25" s="3">
        <v>43321</v>
      </c>
      <c r="E25" s="2" t="s">
        <v>1739</v>
      </c>
      <c r="F25" s="2">
        <v>0</v>
      </c>
      <c r="G25" s="2">
        <v>1</v>
      </c>
      <c r="H25" s="2">
        <v>14</v>
      </c>
      <c r="I25" s="2">
        <v>5</v>
      </c>
      <c r="J25" s="2">
        <v>20</v>
      </c>
      <c r="K25" s="20">
        <v>20</v>
      </c>
    </row>
    <row r="26" spans="1:11" x14ac:dyDescent="0.25">
      <c r="A26" s="2" t="s">
        <v>1524</v>
      </c>
      <c r="B26" s="2" t="s">
        <v>112</v>
      </c>
      <c r="C26" s="3">
        <v>43326</v>
      </c>
      <c r="D26" s="3">
        <v>43325</v>
      </c>
      <c r="E26" s="2" t="s">
        <v>1739</v>
      </c>
      <c r="F26" s="2">
        <v>1</v>
      </c>
      <c r="G26" s="2">
        <v>0</v>
      </c>
      <c r="H26" s="2">
        <v>8</v>
      </c>
      <c r="I26" s="2">
        <v>5</v>
      </c>
      <c r="J26" s="2">
        <v>13</v>
      </c>
      <c r="K26" s="20">
        <v>14</v>
      </c>
    </row>
    <row r="27" spans="1:11" x14ac:dyDescent="0.25">
      <c r="A27" s="2" t="s">
        <v>1576</v>
      </c>
      <c r="B27" s="2" t="s">
        <v>112</v>
      </c>
      <c r="C27" s="3">
        <v>43334</v>
      </c>
      <c r="D27" s="3">
        <v>43334</v>
      </c>
      <c r="E27" s="2" t="s">
        <v>1739</v>
      </c>
      <c r="F27" s="2">
        <v>0</v>
      </c>
      <c r="G27" s="2">
        <v>0</v>
      </c>
      <c r="H27" s="2">
        <v>18</v>
      </c>
      <c r="I27" s="2">
        <v>3</v>
      </c>
      <c r="J27" s="2">
        <v>21</v>
      </c>
      <c r="K27" s="20">
        <v>21</v>
      </c>
    </row>
    <row r="28" spans="1:11" x14ac:dyDescent="0.25">
      <c r="A28" s="2" t="s">
        <v>1582</v>
      </c>
      <c r="B28" s="2" t="s">
        <v>112</v>
      </c>
      <c r="C28" s="3">
        <v>43367</v>
      </c>
      <c r="D28" s="3">
        <v>43364</v>
      </c>
      <c r="E28" s="2" t="s">
        <v>1739</v>
      </c>
      <c r="F28" s="2">
        <v>3</v>
      </c>
      <c r="G28" s="2">
        <v>0</v>
      </c>
      <c r="H28" s="2">
        <v>25</v>
      </c>
      <c r="I28" s="2">
        <v>12</v>
      </c>
      <c r="J28" s="2">
        <v>37</v>
      </c>
      <c r="K28" s="20">
        <v>40</v>
      </c>
    </row>
    <row r="29" spans="1:11" x14ac:dyDescent="0.25">
      <c r="A29" s="2" t="s">
        <v>1746</v>
      </c>
      <c r="B29" s="2" t="s">
        <v>112</v>
      </c>
      <c r="C29" s="3">
        <v>43364</v>
      </c>
      <c r="D29" s="3">
        <v>43364</v>
      </c>
      <c r="E29" s="2" t="s">
        <v>1739</v>
      </c>
      <c r="F29" s="2">
        <v>0</v>
      </c>
      <c r="G29" s="2">
        <v>0</v>
      </c>
      <c r="H29" s="2">
        <v>16</v>
      </c>
      <c r="I29" s="2">
        <v>10</v>
      </c>
      <c r="J29" s="2">
        <v>26</v>
      </c>
      <c r="K29" s="20">
        <v>26</v>
      </c>
    </row>
    <row r="30" spans="1:11" x14ac:dyDescent="0.25">
      <c r="A30" s="2" t="s">
        <v>1580</v>
      </c>
      <c r="B30" s="2" t="s">
        <v>112</v>
      </c>
      <c r="C30" s="3">
        <v>43382</v>
      </c>
      <c r="D30" s="3">
        <v>43381</v>
      </c>
      <c r="E30" s="2" t="s">
        <v>1739</v>
      </c>
      <c r="F30" s="2">
        <v>1</v>
      </c>
      <c r="G30" s="2">
        <v>0</v>
      </c>
      <c r="H30" s="2">
        <v>5</v>
      </c>
      <c r="I30" s="2">
        <v>15</v>
      </c>
      <c r="J30" s="2">
        <v>20</v>
      </c>
      <c r="K30" s="20">
        <v>21</v>
      </c>
    </row>
    <row r="31" spans="1:11" x14ac:dyDescent="0.25">
      <c r="A31" s="2" t="s">
        <v>1584</v>
      </c>
      <c r="B31" s="2" t="s">
        <v>112</v>
      </c>
      <c r="C31" s="3">
        <v>43412</v>
      </c>
      <c r="D31" s="3">
        <v>43410</v>
      </c>
      <c r="E31" s="2" t="s">
        <v>1739</v>
      </c>
      <c r="F31" s="2">
        <v>2</v>
      </c>
      <c r="G31" s="2">
        <v>0</v>
      </c>
      <c r="H31" s="2">
        <v>14</v>
      </c>
      <c r="I31" s="2">
        <v>8</v>
      </c>
      <c r="J31" s="2">
        <v>22</v>
      </c>
      <c r="K31" s="20">
        <v>24</v>
      </c>
    </row>
    <row r="32" spans="1:11" x14ac:dyDescent="0.25">
      <c r="A32" s="2" t="s">
        <v>1747</v>
      </c>
      <c r="B32" s="2" t="s">
        <v>112</v>
      </c>
      <c r="C32" s="3">
        <v>43430</v>
      </c>
      <c r="D32" s="3">
        <v>43427</v>
      </c>
      <c r="E32" s="2" t="s">
        <v>1739</v>
      </c>
      <c r="F32" s="2">
        <v>3</v>
      </c>
      <c r="G32" s="2">
        <v>0</v>
      </c>
      <c r="H32" s="2">
        <v>6</v>
      </c>
      <c r="I32" s="2">
        <v>8</v>
      </c>
      <c r="J32" s="2">
        <v>14</v>
      </c>
      <c r="K32" s="20">
        <v>17</v>
      </c>
    </row>
    <row r="33" spans="1:11" x14ac:dyDescent="0.25">
      <c r="A33" s="2" t="s">
        <v>1748</v>
      </c>
      <c r="B33" s="2" t="s">
        <v>112</v>
      </c>
      <c r="C33" s="3">
        <v>43439</v>
      </c>
      <c r="D33" s="3">
        <v>43438</v>
      </c>
      <c r="E33" s="2" t="s">
        <v>1739</v>
      </c>
      <c r="F33" s="2">
        <v>1</v>
      </c>
      <c r="G33" s="2">
        <v>0</v>
      </c>
      <c r="H33" s="2">
        <v>10</v>
      </c>
      <c r="I33" s="2">
        <v>2</v>
      </c>
      <c r="J33" s="2">
        <v>12</v>
      </c>
      <c r="K33" s="20">
        <v>13</v>
      </c>
    </row>
    <row r="34" spans="1:11" x14ac:dyDescent="0.25">
      <c r="A34" s="2" t="s">
        <v>1749</v>
      </c>
      <c r="B34" s="2" t="s">
        <v>112</v>
      </c>
      <c r="C34" s="3">
        <v>43447</v>
      </c>
      <c r="D34" s="3">
        <v>43441</v>
      </c>
      <c r="E34" s="2" t="s">
        <v>1739</v>
      </c>
      <c r="F34" s="2">
        <v>6</v>
      </c>
      <c r="G34" s="2">
        <v>0</v>
      </c>
      <c r="H34" s="2">
        <v>7</v>
      </c>
      <c r="I34" s="2">
        <v>0</v>
      </c>
      <c r="J34" s="2">
        <v>7</v>
      </c>
      <c r="K34" s="20">
        <v>7</v>
      </c>
    </row>
    <row r="35" spans="1:11" x14ac:dyDescent="0.25">
      <c r="A35" s="2" t="s">
        <v>1455</v>
      </c>
      <c r="B35" s="2" t="s">
        <v>58</v>
      </c>
      <c r="C35" s="3">
        <v>43154</v>
      </c>
      <c r="D35" s="3">
        <v>43152</v>
      </c>
      <c r="E35" s="2" t="s">
        <v>1739</v>
      </c>
      <c r="F35" s="2">
        <v>2</v>
      </c>
      <c r="G35" s="2">
        <v>0</v>
      </c>
      <c r="H35" s="2">
        <v>42</v>
      </c>
      <c r="I35" s="2">
        <v>3</v>
      </c>
      <c r="J35" s="2">
        <v>45</v>
      </c>
      <c r="K35" s="20">
        <v>47</v>
      </c>
    </row>
    <row r="36" spans="1:11" x14ac:dyDescent="0.25">
      <c r="A36" s="2" t="s">
        <v>1750</v>
      </c>
      <c r="B36" s="2" t="s">
        <v>58</v>
      </c>
      <c r="C36" s="3">
        <v>43153</v>
      </c>
      <c r="D36" s="3">
        <v>43152</v>
      </c>
      <c r="E36" s="2" t="s">
        <v>1739</v>
      </c>
      <c r="F36" s="2">
        <v>1</v>
      </c>
      <c r="G36" s="2">
        <v>22</v>
      </c>
      <c r="H36" s="2">
        <v>21</v>
      </c>
      <c r="I36" s="2">
        <v>3</v>
      </c>
      <c r="J36" s="2">
        <v>46</v>
      </c>
      <c r="K36" s="20">
        <v>47</v>
      </c>
    </row>
    <row r="37" spans="1:11" x14ac:dyDescent="0.25">
      <c r="A37" s="2" t="s">
        <v>1464</v>
      </c>
      <c r="B37" s="2" t="s">
        <v>58</v>
      </c>
      <c r="C37" s="3">
        <v>43153</v>
      </c>
      <c r="D37" s="3">
        <v>43152</v>
      </c>
      <c r="E37" s="2" t="s">
        <v>1739</v>
      </c>
      <c r="F37" s="2">
        <v>1</v>
      </c>
      <c r="G37" s="2">
        <v>1</v>
      </c>
      <c r="H37" s="2">
        <v>81</v>
      </c>
      <c r="I37" s="2">
        <v>1</v>
      </c>
      <c r="J37" s="2">
        <v>83</v>
      </c>
      <c r="K37" s="20">
        <v>84</v>
      </c>
    </row>
    <row r="38" spans="1:11" x14ac:dyDescent="0.25">
      <c r="A38" s="2" t="s">
        <v>1457</v>
      </c>
      <c r="B38" s="2" t="s">
        <v>58</v>
      </c>
      <c r="C38" s="3">
        <v>43175</v>
      </c>
      <c r="D38" s="3">
        <v>43174</v>
      </c>
      <c r="E38" s="2" t="s">
        <v>1739</v>
      </c>
      <c r="F38" s="2">
        <v>1</v>
      </c>
      <c r="G38" s="2">
        <v>0</v>
      </c>
      <c r="H38" s="2">
        <v>30</v>
      </c>
      <c r="I38" s="2">
        <v>2</v>
      </c>
      <c r="J38" s="2">
        <v>32</v>
      </c>
      <c r="K38" s="20">
        <v>33</v>
      </c>
    </row>
    <row r="39" spans="1:11" x14ac:dyDescent="0.25">
      <c r="A39" s="2" t="s">
        <v>1454</v>
      </c>
      <c r="B39" s="2" t="s">
        <v>58</v>
      </c>
      <c r="C39" s="3">
        <v>43178</v>
      </c>
      <c r="D39" s="3">
        <v>43178</v>
      </c>
      <c r="E39" s="2" t="s">
        <v>1739</v>
      </c>
      <c r="F39" s="2">
        <v>0</v>
      </c>
      <c r="G39" s="2">
        <v>0</v>
      </c>
      <c r="H39" s="2">
        <v>9</v>
      </c>
      <c r="I39" s="2">
        <v>1</v>
      </c>
      <c r="J39" s="2">
        <v>10</v>
      </c>
      <c r="K39" s="20">
        <v>10</v>
      </c>
    </row>
    <row r="40" spans="1:11" x14ac:dyDescent="0.25">
      <c r="A40" s="2" t="s">
        <v>1462</v>
      </c>
      <c r="B40" s="2" t="s">
        <v>58</v>
      </c>
      <c r="C40" s="3">
        <v>43195</v>
      </c>
      <c r="D40" s="3">
        <v>43187</v>
      </c>
      <c r="E40" s="2" t="s">
        <v>1739</v>
      </c>
      <c r="F40" s="2">
        <v>8</v>
      </c>
      <c r="G40" s="2">
        <v>0</v>
      </c>
      <c r="H40" s="2">
        <v>25</v>
      </c>
      <c r="I40" s="2">
        <v>3</v>
      </c>
      <c r="J40" s="2">
        <v>28</v>
      </c>
      <c r="K40" s="20">
        <v>36</v>
      </c>
    </row>
    <row r="41" spans="1:11" x14ac:dyDescent="0.25">
      <c r="A41" s="2" t="s">
        <v>1472</v>
      </c>
      <c r="B41" s="2" t="s">
        <v>58</v>
      </c>
      <c r="C41" s="3">
        <v>43248</v>
      </c>
      <c r="D41" s="3">
        <v>43244</v>
      </c>
      <c r="E41" s="2" t="s">
        <v>1739</v>
      </c>
      <c r="F41" s="2">
        <v>4</v>
      </c>
      <c r="G41" s="2">
        <v>0</v>
      </c>
      <c r="H41" s="2">
        <v>20</v>
      </c>
      <c r="I41" s="2">
        <v>4</v>
      </c>
      <c r="J41" s="2">
        <v>24</v>
      </c>
      <c r="K41" s="20">
        <v>28</v>
      </c>
    </row>
    <row r="42" spans="1:11" x14ac:dyDescent="0.25">
      <c r="A42" s="2" t="s">
        <v>1569</v>
      </c>
      <c r="B42" s="2" t="s">
        <v>58</v>
      </c>
      <c r="C42" s="3">
        <v>43332</v>
      </c>
      <c r="D42" s="3">
        <v>43301</v>
      </c>
      <c r="E42" s="2" t="s">
        <v>1739</v>
      </c>
      <c r="F42" s="2">
        <v>31</v>
      </c>
      <c r="G42" s="2">
        <v>64</v>
      </c>
      <c r="H42" s="2">
        <v>15</v>
      </c>
      <c r="I42" s="2">
        <v>1</v>
      </c>
      <c r="J42" s="2">
        <v>80</v>
      </c>
      <c r="K42" s="20">
        <v>111</v>
      </c>
    </row>
    <row r="43" spans="1:11" x14ac:dyDescent="0.25">
      <c r="A43" s="2" t="s">
        <v>1571</v>
      </c>
      <c r="B43" s="2" t="s">
        <v>58</v>
      </c>
      <c r="C43" s="3">
        <v>43346</v>
      </c>
      <c r="D43" s="3">
        <v>43340</v>
      </c>
      <c r="E43" s="2" t="s">
        <v>1739</v>
      </c>
      <c r="F43" s="2">
        <v>6</v>
      </c>
      <c r="G43" s="2">
        <v>2</v>
      </c>
      <c r="H43" s="2">
        <v>50</v>
      </c>
      <c r="I43" s="2">
        <v>5</v>
      </c>
      <c r="J43" s="2">
        <v>57</v>
      </c>
      <c r="K43" s="20">
        <v>63</v>
      </c>
    </row>
    <row r="44" spans="1:11" x14ac:dyDescent="0.25">
      <c r="A44" s="2" t="s">
        <v>1751</v>
      </c>
      <c r="B44" s="2" t="s">
        <v>58</v>
      </c>
      <c r="C44" s="3">
        <v>43363</v>
      </c>
      <c r="D44" s="3">
        <v>43363</v>
      </c>
      <c r="E44" s="2" t="s">
        <v>1739</v>
      </c>
      <c r="F44" s="2">
        <v>0</v>
      </c>
      <c r="G44" s="2">
        <v>0</v>
      </c>
      <c r="H44" s="2">
        <v>11</v>
      </c>
      <c r="I44" s="2">
        <v>0</v>
      </c>
      <c r="J44" s="2">
        <v>11</v>
      </c>
      <c r="K44" s="20">
        <v>11</v>
      </c>
    </row>
    <row r="45" spans="1:11" x14ac:dyDescent="0.25">
      <c r="A45" s="2" t="s">
        <v>1573</v>
      </c>
      <c r="B45" s="2" t="s">
        <v>58</v>
      </c>
      <c r="C45" s="3">
        <v>43377</v>
      </c>
      <c r="D45" s="3">
        <v>43376</v>
      </c>
      <c r="E45" s="2" t="s">
        <v>1739</v>
      </c>
      <c r="F45" s="2">
        <v>1</v>
      </c>
      <c r="G45" s="2">
        <v>0</v>
      </c>
      <c r="H45" s="2">
        <v>21</v>
      </c>
      <c r="I45" s="2">
        <v>1</v>
      </c>
      <c r="J45" s="2">
        <v>22</v>
      </c>
      <c r="K45" s="20">
        <v>23</v>
      </c>
    </row>
    <row r="46" spans="1:11" ht="30" x14ac:dyDescent="0.25">
      <c r="A46" s="2" t="s">
        <v>661</v>
      </c>
      <c r="B46" s="2" t="s">
        <v>1764</v>
      </c>
      <c r="C46" s="3">
        <v>43118</v>
      </c>
      <c r="D46" s="3">
        <v>43014</v>
      </c>
      <c r="E46" s="2" t="s">
        <v>2</v>
      </c>
      <c r="F46" s="2">
        <v>104</v>
      </c>
      <c r="G46" s="2">
        <v>6</v>
      </c>
      <c r="H46" s="2">
        <v>135</v>
      </c>
      <c r="I46" s="2">
        <v>13</v>
      </c>
      <c r="J46" s="2">
        <v>154</v>
      </c>
      <c r="K46" s="20">
        <v>258</v>
      </c>
    </row>
    <row r="47" spans="1:11" x14ac:dyDescent="0.25">
      <c r="A47" s="2" t="s">
        <v>1542</v>
      </c>
      <c r="B47" s="2" t="s">
        <v>1764</v>
      </c>
      <c r="C47" s="3">
        <v>43257</v>
      </c>
      <c r="D47" s="3">
        <v>43046</v>
      </c>
      <c r="E47" s="2" t="s">
        <v>1739</v>
      </c>
      <c r="F47" s="2">
        <v>211</v>
      </c>
      <c r="G47" s="2">
        <v>1</v>
      </c>
      <c r="H47" s="2">
        <v>44</v>
      </c>
      <c r="I47" s="2">
        <v>2</v>
      </c>
      <c r="J47" s="2">
        <v>47</v>
      </c>
      <c r="K47" s="20">
        <v>258</v>
      </c>
    </row>
    <row r="48" spans="1:11" ht="30" x14ac:dyDescent="0.25">
      <c r="A48" s="2" t="s">
        <v>659</v>
      </c>
      <c r="B48" s="2" t="s">
        <v>1765</v>
      </c>
      <c r="C48" s="3">
        <v>43109</v>
      </c>
      <c r="D48" s="3">
        <v>43055</v>
      </c>
      <c r="E48" s="2" t="s">
        <v>2</v>
      </c>
      <c r="F48" s="2">
        <v>54</v>
      </c>
      <c r="G48" s="2">
        <v>6</v>
      </c>
      <c r="H48" s="2">
        <v>45</v>
      </c>
      <c r="I48" s="2">
        <v>27</v>
      </c>
      <c r="J48" s="2">
        <v>78</v>
      </c>
      <c r="K48" s="20">
        <v>132</v>
      </c>
    </row>
    <row r="49" spans="1:11" ht="30" x14ac:dyDescent="0.25">
      <c r="A49" s="2" t="s">
        <v>664</v>
      </c>
      <c r="B49" s="2" t="s">
        <v>1765</v>
      </c>
      <c r="C49" s="3">
        <v>43103</v>
      </c>
      <c r="D49" s="3">
        <v>43096</v>
      </c>
      <c r="E49" s="2" t="s">
        <v>2</v>
      </c>
      <c r="F49" s="2">
        <v>7</v>
      </c>
      <c r="G49" s="2">
        <v>-365</v>
      </c>
      <c r="H49" s="2">
        <v>416</v>
      </c>
      <c r="I49" s="2">
        <v>4</v>
      </c>
      <c r="J49" s="2">
        <v>55</v>
      </c>
      <c r="K49" s="20">
        <v>62</v>
      </c>
    </row>
    <row r="50" spans="1:11" ht="30" x14ac:dyDescent="0.25">
      <c r="A50" s="2" t="s">
        <v>1752</v>
      </c>
      <c r="B50" s="2" t="s">
        <v>1765</v>
      </c>
      <c r="C50" s="3">
        <v>43166</v>
      </c>
      <c r="D50" s="3">
        <v>43067</v>
      </c>
      <c r="E50" s="2" t="s">
        <v>2</v>
      </c>
      <c r="F50" s="2">
        <v>99</v>
      </c>
      <c r="G50" s="2">
        <v>0</v>
      </c>
      <c r="H50" s="2">
        <v>75</v>
      </c>
      <c r="I50" s="2">
        <v>11</v>
      </c>
      <c r="J50" s="2">
        <v>86</v>
      </c>
      <c r="K50" s="20">
        <v>185</v>
      </c>
    </row>
    <row r="51" spans="1:11" ht="30" x14ac:dyDescent="0.25">
      <c r="A51" s="2" t="s">
        <v>1753</v>
      </c>
      <c r="B51" s="2" t="s">
        <v>1765</v>
      </c>
      <c r="C51" s="3">
        <v>43166</v>
      </c>
      <c r="D51" s="3">
        <v>43067</v>
      </c>
      <c r="E51" s="2" t="s">
        <v>2</v>
      </c>
      <c r="F51" s="2">
        <v>99</v>
      </c>
      <c r="G51" s="2">
        <v>1</v>
      </c>
      <c r="H51" s="2">
        <v>170</v>
      </c>
      <c r="I51" s="2">
        <v>5</v>
      </c>
      <c r="J51" s="2">
        <v>176</v>
      </c>
      <c r="K51" s="20">
        <v>275</v>
      </c>
    </row>
    <row r="52" spans="1:11" ht="30" x14ac:dyDescent="0.25">
      <c r="A52" s="2" t="s">
        <v>1754</v>
      </c>
      <c r="B52" s="2" t="s">
        <v>1765</v>
      </c>
      <c r="C52" s="3">
        <v>43187</v>
      </c>
      <c r="D52" s="3">
        <v>43432</v>
      </c>
      <c r="E52" s="2" t="s">
        <v>2</v>
      </c>
      <c r="F52" s="2">
        <v>-245</v>
      </c>
      <c r="G52" s="2">
        <v>5</v>
      </c>
      <c r="H52" s="2">
        <v>54</v>
      </c>
      <c r="I52" s="2">
        <v>34</v>
      </c>
      <c r="J52" s="2">
        <v>93</v>
      </c>
      <c r="K52" s="20">
        <v>-152</v>
      </c>
    </row>
    <row r="53" spans="1:11" ht="30" x14ac:dyDescent="0.25">
      <c r="A53" s="2" t="s">
        <v>1755</v>
      </c>
      <c r="B53" s="2" t="s">
        <v>1765</v>
      </c>
      <c r="C53" s="3">
        <v>43166</v>
      </c>
      <c r="D53" s="3">
        <v>43070</v>
      </c>
      <c r="E53" s="2" t="s">
        <v>2</v>
      </c>
      <c r="F53" s="2">
        <v>96</v>
      </c>
      <c r="G53" s="2">
        <v>1</v>
      </c>
      <c r="H53" s="2">
        <v>158</v>
      </c>
      <c r="I53" s="2">
        <v>15</v>
      </c>
      <c r="J53" s="2">
        <v>174</v>
      </c>
      <c r="K53" s="20">
        <v>270</v>
      </c>
    </row>
    <row r="54" spans="1:11" ht="30" x14ac:dyDescent="0.25">
      <c r="A54" s="2" t="s">
        <v>600</v>
      </c>
      <c r="B54" s="2" t="s">
        <v>1765</v>
      </c>
      <c r="C54" s="3">
        <v>43200</v>
      </c>
      <c r="D54" s="3">
        <v>43088</v>
      </c>
      <c r="E54" s="2" t="s">
        <v>2</v>
      </c>
      <c r="F54" s="2">
        <v>112</v>
      </c>
      <c r="G54" s="2">
        <v>6</v>
      </c>
      <c r="H54" s="2">
        <v>104</v>
      </c>
      <c r="I54" s="2">
        <v>9</v>
      </c>
      <c r="J54" s="2">
        <v>119</v>
      </c>
      <c r="K54" s="20">
        <v>231</v>
      </c>
    </row>
    <row r="55" spans="1:11" ht="30" x14ac:dyDescent="0.25">
      <c r="A55" s="2" t="s">
        <v>612</v>
      </c>
      <c r="B55" s="2" t="s">
        <v>1765</v>
      </c>
      <c r="C55" s="3">
        <v>43151</v>
      </c>
      <c r="D55" s="3">
        <v>43091</v>
      </c>
      <c r="E55" s="2" t="s">
        <v>2</v>
      </c>
      <c r="F55" s="2">
        <v>60</v>
      </c>
      <c r="G55" s="2">
        <v>8</v>
      </c>
      <c r="H55" s="2">
        <v>92</v>
      </c>
      <c r="I55" s="2">
        <v>29</v>
      </c>
      <c r="J55" s="2">
        <v>129</v>
      </c>
      <c r="K55" s="20">
        <v>189</v>
      </c>
    </row>
    <row r="56" spans="1:11" ht="30" x14ac:dyDescent="0.25">
      <c r="A56" s="2" t="s">
        <v>1540</v>
      </c>
      <c r="B56" s="2" t="s">
        <v>1765</v>
      </c>
      <c r="C56" s="3">
        <v>43243</v>
      </c>
      <c r="D56" s="3">
        <v>43123</v>
      </c>
      <c r="E56" s="2" t="s">
        <v>2</v>
      </c>
      <c r="F56" s="2">
        <v>120</v>
      </c>
      <c r="G56" s="2">
        <v>1</v>
      </c>
      <c r="H56" s="2">
        <v>34</v>
      </c>
      <c r="I56" s="2">
        <v>1</v>
      </c>
      <c r="J56" s="2">
        <v>36</v>
      </c>
      <c r="K56" s="20">
        <v>156</v>
      </c>
    </row>
    <row r="57" spans="1:11" ht="30" x14ac:dyDescent="0.25">
      <c r="A57" s="2" t="s">
        <v>640</v>
      </c>
      <c r="B57" s="2" t="s">
        <v>1765</v>
      </c>
      <c r="C57" s="3">
        <v>43381</v>
      </c>
      <c r="D57" s="3">
        <v>43171</v>
      </c>
      <c r="E57" s="2" t="s">
        <v>2</v>
      </c>
      <c r="F57" s="2">
        <v>210</v>
      </c>
      <c r="G57" s="2">
        <v>2</v>
      </c>
      <c r="H57" s="2">
        <v>24</v>
      </c>
      <c r="I57" s="2">
        <v>4</v>
      </c>
      <c r="J57" s="2">
        <v>30</v>
      </c>
      <c r="K57" s="20">
        <v>240</v>
      </c>
    </row>
    <row r="58" spans="1:11" ht="30" x14ac:dyDescent="0.25">
      <c r="A58" s="2" t="s">
        <v>691</v>
      </c>
      <c r="B58" s="2" t="s">
        <v>1765</v>
      </c>
      <c r="C58" s="3">
        <v>43243</v>
      </c>
      <c r="D58" s="3">
        <v>43171</v>
      </c>
      <c r="E58" s="2" t="s">
        <v>2</v>
      </c>
      <c r="F58" s="2">
        <v>72</v>
      </c>
      <c r="G58" s="2">
        <v>1</v>
      </c>
      <c r="H58" s="2">
        <v>44</v>
      </c>
      <c r="I58" s="2">
        <v>17</v>
      </c>
      <c r="J58" s="2">
        <v>62</v>
      </c>
      <c r="K58" s="20">
        <v>134</v>
      </c>
    </row>
    <row r="59" spans="1:11" x14ac:dyDescent="0.25">
      <c r="A59" s="2" t="s">
        <v>1756</v>
      </c>
      <c r="B59" s="2" t="s">
        <v>1764</v>
      </c>
      <c r="C59" s="3">
        <v>43203</v>
      </c>
      <c r="D59" s="3">
        <v>43201</v>
      </c>
      <c r="E59" s="2" t="s">
        <v>1739</v>
      </c>
      <c r="F59" s="2">
        <v>2</v>
      </c>
      <c r="G59" s="2">
        <v>0</v>
      </c>
      <c r="H59" s="2">
        <v>27</v>
      </c>
      <c r="I59" s="2">
        <v>19</v>
      </c>
      <c r="J59" s="2">
        <v>46</v>
      </c>
      <c r="K59" s="20">
        <v>48</v>
      </c>
    </row>
    <row r="60" spans="1:11" ht="30" x14ac:dyDescent="0.25">
      <c r="A60" s="2" t="s">
        <v>626</v>
      </c>
      <c r="B60" s="2" t="s">
        <v>1765</v>
      </c>
      <c r="C60" s="3">
        <v>43312</v>
      </c>
      <c r="D60" s="3">
        <v>43201</v>
      </c>
      <c r="E60" s="2" t="s">
        <v>2</v>
      </c>
      <c r="F60" s="2">
        <v>111</v>
      </c>
      <c r="G60" s="2">
        <v>2</v>
      </c>
      <c r="H60" s="2">
        <v>70</v>
      </c>
      <c r="I60" s="2">
        <v>8</v>
      </c>
      <c r="J60" s="2">
        <v>80</v>
      </c>
      <c r="K60" s="20">
        <v>191</v>
      </c>
    </row>
    <row r="61" spans="1:11" ht="30" x14ac:dyDescent="0.25">
      <c r="A61" s="2" t="s">
        <v>652</v>
      </c>
      <c r="B61" s="2" t="s">
        <v>1764</v>
      </c>
      <c r="C61" s="3">
        <v>43264</v>
      </c>
      <c r="D61" s="3">
        <v>43216</v>
      </c>
      <c r="E61" s="2" t="s">
        <v>2</v>
      </c>
      <c r="F61" s="2">
        <v>48</v>
      </c>
      <c r="G61" s="2">
        <v>0</v>
      </c>
      <c r="H61" s="2">
        <v>102</v>
      </c>
      <c r="I61" s="2">
        <v>1</v>
      </c>
      <c r="J61" s="2">
        <v>103</v>
      </c>
      <c r="K61" s="20">
        <v>151</v>
      </c>
    </row>
    <row r="62" spans="1:11" ht="30" x14ac:dyDescent="0.25">
      <c r="A62" s="2" t="s">
        <v>629</v>
      </c>
      <c r="B62" s="2" t="s">
        <v>1270</v>
      </c>
      <c r="C62" s="3">
        <v>43109</v>
      </c>
      <c r="D62" s="3">
        <v>42984</v>
      </c>
      <c r="E62" s="2" t="s">
        <v>2</v>
      </c>
      <c r="F62" s="2">
        <v>125</v>
      </c>
      <c r="G62" s="2">
        <v>21</v>
      </c>
      <c r="H62" s="2">
        <v>54</v>
      </c>
      <c r="I62" s="2">
        <v>8</v>
      </c>
      <c r="J62" s="2">
        <v>83</v>
      </c>
      <c r="K62" s="20">
        <v>208</v>
      </c>
    </row>
    <row r="63" spans="1:11" x14ac:dyDescent="0.25">
      <c r="A63" s="2" t="s">
        <v>1350</v>
      </c>
      <c r="B63" s="2" t="s">
        <v>1270</v>
      </c>
      <c r="C63" s="3">
        <v>43109</v>
      </c>
      <c r="D63" s="3">
        <v>43098</v>
      </c>
      <c r="E63" s="2" t="s">
        <v>1739</v>
      </c>
      <c r="F63" s="2">
        <v>11</v>
      </c>
      <c r="G63" s="2">
        <v>1</v>
      </c>
      <c r="H63" s="2">
        <v>47</v>
      </c>
      <c r="I63" s="2">
        <v>4</v>
      </c>
      <c r="J63" s="2">
        <v>52</v>
      </c>
      <c r="K63" s="20">
        <v>63</v>
      </c>
    </row>
    <row r="64" spans="1:11" x14ac:dyDescent="0.25">
      <c r="A64" s="2" t="s">
        <v>1353</v>
      </c>
      <c r="B64" s="2" t="s">
        <v>1270</v>
      </c>
      <c r="C64" s="3">
        <v>43276</v>
      </c>
      <c r="D64" s="3">
        <v>43263</v>
      </c>
      <c r="E64" s="2" t="s">
        <v>1739</v>
      </c>
      <c r="F64" s="2">
        <v>13</v>
      </c>
      <c r="G64" s="2">
        <v>1</v>
      </c>
      <c r="H64" s="2">
        <v>13</v>
      </c>
      <c r="I64" s="2">
        <v>2</v>
      </c>
      <c r="J64" s="2">
        <v>16</v>
      </c>
      <c r="K64" s="20">
        <v>29</v>
      </c>
    </row>
    <row r="65" spans="1:12" x14ac:dyDescent="0.25">
      <c r="A65" s="2" t="s">
        <v>1757</v>
      </c>
      <c r="B65" s="2" t="s">
        <v>1270</v>
      </c>
      <c r="C65" s="3">
        <v>43329</v>
      </c>
      <c r="D65" s="3">
        <v>43319</v>
      </c>
      <c r="E65" s="2" t="s">
        <v>1739</v>
      </c>
      <c r="F65" s="2">
        <v>10</v>
      </c>
      <c r="G65" s="2">
        <v>0</v>
      </c>
      <c r="H65" s="2">
        <v>33</v>
      </c>
      <c r="I65" s="2">
        <v>9</v>
      </c>
      <c r="J65" s="2">
        <v>42</v>
      </c>
      <c r="K65" s="20">
        <v>52</v>
      </c>
    </row>
    <row r="66" spans="1:12" x14ac:dyDescent="0.25">
      <c r="A66" s="2" t="s">
        <v>1557</v>
      </c>
      <c r="B66" s="2" t="s">
        <v>1270</v>
      </c>
      <c r="C66" s="3">
        <v>43354</v>
      </c>
      <c r="D66" s="2" t="s">
        <v>722</v>
      </c>
      <c r="E66" s="2" t="s">
        <v>1739</v>
      </c>
      <c r="F66" s="2">
        <v>8</v>
      </c>
      <c r="G66" s="2">
        <v>9</v>
      </c>
      <c r="H66" s="2">
        <v>13</v>
      </c>
      <c r="I66" s="2">
        <v>16</v>
      </c>
      <c r="J66" s="2">
        <v>38</v>
      </c>
      <c r="K66" s="20">
        <v>46</v>
      </c>
    </row>
    <row r="67" spans="1:12" x14ac:dyDescent="0.25">
      <c r="A67" s="2" t="s">
        <v>1758</v>
      </c>
      <c r="B67" s="2" t="s">
        <v>1270</v>
      </c>
      <c r="C67" s="3">
        <v>43382</v>
      </c>
      <c r="D67" s="3">
        <v>43363</v>
      </c>
      <c r="E67" s="2" t="s">
        <v>1739</v>
      </c>
      <c r="F67" s="2">
        <v>19</v>
      </c>
      <c r="G67" s="2">
        <v>6</v>
      </c>
      <c r="H67" s="2">
        <v>37</v>
      </c>
      <c r="I67" s="2">
        <v>1</v>
      </c>
      <c r="J67" s="2">
        <v>44</v>
      </c>
      <c r="K67" s="20">
        <v>63</v>
      </c>
    </row>
    <row r="68" spans="1:12" x14ac:dyDescent="0.25">
      <c r="A68" s="2" t="s">
        <v>1759</v>
      </c>
      <c r="B68" s="2" t="s">
        <v>787</v>
      </c>
      <c r="C68" s="3">
        <v>43132</v>
      </c>
      <c r="D68" s="3">
        <v>43130</v>
      </c>
      <c r="E68" s="2" t="s">
        <v>1739</v>
      </c>
      <c r="F68" s="2">
        <v>2</v>
      </c>
      <c r="G68" s="2">
        <v>14</v>
      </c>
      <c r="H68" s="2">
        <v>31</v>
      </c>
      <c r="I68" s="2">
        <v>33</v>
      </c>
      <c r="J68" s="2">
        <v>78</v>
      </c>
      <c r="K68" s="20">
        <v>80</v>
      </c>
    </row>
    <row r="69" spans="1:12" ht="30" x14ac:dyDescent="0.25">
      <c r="A69" s="2" t="s">
        <v>677</v>
      </c>
      <c r="B69" s="2" t="s">
        <v>787</v>
      </c>
      <c r="C69" s="3">
        <v>43277</v>
      </c>
      <c r="D69" s="3">
        <v>43216</v>
      </c>
      <c r="E69" s="2" t="s">
        <v>2</v>
      </c>
      <c r="F69" s="2">
        <v>61</v>
      </c>
      <c r="G69" s="2">
        <v>14</v>
      </c>
      <c r="H69" s="2">
        <v>81</v>
      </c>
      <c r="I69" s="2">
        <v>12</v>
      </c>
      <c r="J69" s="2">
        <v>107</v>
      </c>
      <c r="K69" s="20">
        <v>168</v>
      </c>
    </row>
    <row r="70" spans="1:12" x14ac:dyDescent="0.25">
      <c r="A70" s="2" t="s">
        <v>624</v>
      </c>
      <c r="B70" s="2" t="s">
        <v>787</v>
      </c>
      <c r="C70" s="3">
        <v>43283</v>
      </c>
      <c r="D70" s="3">
        <v>43217</v>
      </c>
      <c r="E70" s="2" t="s">
        <v>4</v>
      </c>
      <c r="F70" s="2">
        <v>66</v>
      </c>
      <c r="G70" s="2">
        <v>4</v>
      </c>
      <c r="H70" s="2">
        <v>87</v>
      </c>
      <c r="I70" s="2">
        <v>18</v>
      </c>
      <c r="J70" s="2">
        <v>109</v>
      </c>
      <c r="K70" s="20">
        <v>175</v>
      </c>
    </row>
    <row r="71" spans="1:12" ht="30" x14ac:dyDescent="0.25">
      <c r="A71" s="2" t="s">
        <v>1760</v>
      </c>
      <c r="B71" s="2" t="s">
        <v>787</v>
      </c>
      <c r="C71" s="3">
        <v>43328</v>
      </c>
      <c r="D71" s="3">
        <v>43256</v>
      </c>
      <c r="E71" s="2" t="s">
        <v>2</v>
      </c>
      <c r="F71" s="2">
        <v>72</v>
      </c>
      <c r="G71" s="2">
        <v>1</v>
      </c>
      <c r="H71" s="2">
        <v>50</v>
      </c>
      <c r="I71" s="2">
        <v>5</v>
      </c>
      <c r="J71" s="2">
        <v>56</v>
      </c>
      <c r="K71" s="20">
        <v>128</v>
      </c>
    </row>
    <row r="72" spans="1:12" x14ac:dyDescent="0.25">
      <c r="A72" s="2" t="s">
        <v>619</v>
      </c>
      <c r="B72" s="2" t="s">
        <v>787</v>
      </c>
      <c r="C72" s="3">
        <v>43304</v>
      </c>
      <c r="D72" s="3">
        <v>43256</v>
      </c>
      <c r="E72" s="2" t="s">
        <v>4</v>
      </c>
      <c r="F72" s="2">
        <v>48</v>
      </c>
      <c r="G72" s="2">
        <v>1</v>
      </c>
      <c r="H72" s="2">
        <v>41</v>
      </c>
      <c r="I72" s="2">
        <v>2</v>
      </c>
      <c r="J72" s="2">
        <v>44</v>
      </c>
      <c r="K72" s="20">
        <v>92</v>
      </c>
    </row>
    <row r="73" spans="1:12" ht="30" x14ac:dyDescent="0.25">
      <c r="A73" s="2" t="s">
        <v>681</v>
      </c>
      <c r="B73" s="2" t="s">
        <v>787</v>
      </c>
      <c r="C73" s="3">
        <v>43305</v>
      </c>
      <c r="D73" s="3">
        <v>43299</v>
      </c>
      <c r="E73" s="2" t="s">
        <v>2</v>
      </c>
      <c r="F73" s="2">
        <v>6</v>
      </c>
      <c r="G73" s="2">
        <v>58</v>
      </c>
      <c r="H73" s="2">
        <v>53</v>
      </c>
      <c r="I73" s="2">
        <v>0</v>
      </c>
      <c r="J73" s="2">
        <v>111</v>
      </c>
      <c r="K73" s="20">
        <v>117</v>
      </c>
    </row>
    <row r="74" spans="1:12" ht="30" x14ac:dyDescent="0.25">
      <c r="A74" s="2" t="s">
        <v>673</v>
      </c>
      <c r="B74" s="2" t="s">
        <v>787</v>
      </c>
      <c r="C74" s="3">
        <v>43319</v>
      </c>
      <c r="D74" s="3">
        <v>43299</v>
      </c>
      <c r="E74" s="2" t="s">
        <v>2</v>
      </c>
      <c r="F74" s="2">
        <v>20</v>
      </c>
      <c r="G74" s="2">
        <v>1</v>
      </c>
      <c r="H74" s="2">
        <v>59</v>
      </c>
      <c r="I74" s="2">
        <v>4</v>
      </c>
      <c r="J74" s="2">
        <v>64</v>
      </c>
      <c r="K74" s="20">
        <v>84</v>
      </c>
    </row>
    <row r="75" spans="1:12" x14ac:dyDescent="0.25">
      <c r="A75" s="2" t="s">
        <v>1553</v>
      </c>
      <c r="B75" s="2" t="s">
        <v>788</v>
      </c>
      <c r="C75" s="3">
        <v>43112</v>
      </c>
      <c r="D75" s="3">
        <v>43102</v>
      </c>
      <c r="E75" s="2" t="s">
        <v>1739</v>
      </c>
      <c r="F75" s="2">
        <v>10</v>
      </c>
      <c r="G75" s="2">
        <v>0</v>
      </c>
      <c r="H75" s="2">
        <v>31</v>
      </c>
      <c r="I75" s="2">
        <v>8</v>
      </c>
      <c r="J75" s="2">
        <v>39</v>
      </c>
      <c r="K75" s="20">
        <v>49</v>
      </c>
    </row>
    <row r="76" spans="1:12" x14ac:dyDescent="0.25">
      <c r="A76" s="2" t="s">
        <v>1590</v>
      </c>
      <c r="B76" s="2" t="s">
        <v>788</v>
      </c>
      <c r="C76" s="3">
        <v>43262</v>
      </c>
      <c r="D76" s="3">
        <v>43255</v>
      </c>
      <c r="E76" s="2" t="s">
        <v>1739</v>
      </c>
      <c r="F76" s="2">
        <v>7</v>
      </c>
      <c r="G76" s="2">
        <v>0</v>
      </c>
      <c r="H76" s="2">
        <v>98</v>
      </c>
      <c r="I76" s="2">
        <v>0</v>
      </c>
      <c r="J76" s="2">
        <v>98</v>
      </c>
      <c r="K76" s="20">
        <v>105</v>
      </c>
    </row>
    <row r="77" spans="1:12" ht="30" x14ac:dyDescent="0.25">
      <c r="A77" s="2" t="s">
        <v>689</v>
      </c>
      <c r="B77" s="2" t="s">
        <v>788</v>
      </c>
      <c r="C77" s="3">
        <v>43395</v>
      </c>
      <c r="D77" s="3">
        <v>43291</v>
      </c>
      <c r="E77" s="2" t="s">
        <v>2</v>
      </c>
      <c r="F77" s="2">
        <v>104</v>
      </c>
      <c r="G77" s="2">
        <v>4</v>
      </c>
      <c r="H77" s="2">
        <v>52</v>
      </c>
      <c r="I77" s="2">
        <v>0</v>
      </c>
      <c r="J77" s="2">
        <v>56</v>
      </c>
      <c r="K77" s="20">
        <v>160</v>
      </c>
    </row>
    <row r="78" spans="1:12" ht="30" x14ac:dyDescent="0.25">
      <c r="A78" s="2" t="s">
        <v>1761</v>
      </c>
      <c r="B78" s="2" t="s">
        <v>788</v>
      </c>
      <c r="C78" s="3">
        <v>43427</v>
      </c>
      <c r="D78" s="3">
        <v>43307</v>
      </c>
      <c r="E78" s="2" t="s">
        <v>2</v>
      </c>
      <c r="F78" s="2">
        <v>120</v>
      </c>
      <c r="G78" s="2">
        <v>3</v>
      </c>
      <c r="H78" s="2">
        <v>22</v>
      </c>
      <c r="I78" s="2">
        <v>0</v>
      </c>
      <c r="J78" s="2">
        <v>25</v>
      </c>
      <c r="K78" s="20">
        <v>145</v>
      </c>
    </row>
    <row r="79" spans="1:12" ht="30" x14ac:dyDescent="0.25">
      <c r="A79" s="2" t="s">
        <v>694</v>
      </c>
      <c r="B79" s="2" t="s">
        <v>788</v>
      </c>
      <c r="C79" s="3">
        <v>43355</v>
      </c>
      <c r="D79" s="3">
        <v>43326</v>
      </c>
      <c r="E79" s="2" t="s">
        <v>2</v>
      </c>
      <c r="F79" s="2">
        <v>29</v>
      </c>
      <c r="G79" s="2">
        <v>1</v>
      </c>
      <c r="H79" s="2">
        <v>64</v>
      </c>
      <c r="I79" s="2">
        <v>3</v>
      </c>
      <c r="J79" s="2">
        <v>68</v>
      </c>
      <c r="K79" s="20">
        <v>97</v>
      </c>
    </row>
    <row r="80" spans="1:12" ht="30" x14ac:dyDescent="0.25">
      <c r="A80" s="2" t="s">
        <v>1592</v>
      </c>
      <c r="B80" s="2" t="s">
        <v>788</v>
      </c>
      <c r="C80" s="3">
        <v>43395</v>
      </c>
      <c r="D80" s="3">
        <v>43381</v>
      </c>
      <c r="E80" s="2" t="s">
        <v>1739</v>
      </c>
      <c r="F80" s="2">
        <v>14</v>
      </c>
      <c r="G80" s="2">
        <v>0</v>
      </c>
      <c r="H80" s="90">
        <v>-42</v>
      </c>
      <c r="I80" s="2">
        <v>56</v>
      </c>
      <c r="J80" s="2">
        <v>14</v>
      </c>
      <c r="K80" s="20">
        <v>28</v>
      </c>
      <c r="L80" s="92" t="s">
        <v>1766</v>
      </c>
    </row>
    <row r="81" spans="1:12" ht="30" x14ac:dyDescent="0.25">
      <c r="A81" s="2" t="s">
        <v>699</v>
      </c>
      <c r="B81" s="2" t="s">
        <v>638</v>
      </c>
      <c r="C81" s="3">
        <v>43283</v>
      </c>
      <c r="D81" s="3">
        <v>43161</v>
      </c>
      <c r="E81" s="2" t="s">
        <v>2</v>
      </c>
      <c r="F81" s="2">
        <v>122</v>
      </c>
      <c r="G81" s="2">
        <v>0</v>
      </c>
      <c r="H81" s="2">
        <v>18</v>
      </c>
      <c r="I81" s="2">
        <v>0</v>
      </c>
      <c r="J81" s="2">
        <v>18</v>
      </c>
      <c r="K81" s="20">
        <v>140</v>
      </c>
    </row>
    <row r="82" spans="1:12" x14ac:dyDescent="0.25">
      <c r="A82" s="2" t="s">
        <v>1762</v>
      </c>
      <c r="B82" s="2" t="s">
        <v>638</v>
      </c>
      <c r="C82" s="3">
        <v>43348</v>
      </c>
      <c r="D82" s="3">
        <v>43347</v>
      </c>
      <c r="E82" s="2" t="s">
        <v>1739</v>
      </c>
      <c r="F82" s="2">
        <v>1</v>
      </c>
      <c r="G82" s="2">
        <v>6</v>
      </c>
      <c r="H82" s="2">
        <v>80</v>
      </c>
      <c r="I82" s="2">
        <v>10</v>
      </c>
      <c r="J82" s="2">
        <v>96</v>
      </c>
      <c r="K82" s="20">
        <v>97</v>
      </c>
    </row>
    <row r="83" spans="1:12" ht="30" x14ac:dyDescent="0.25">
      <c r="A83" s="2" t="s">
        <v>666</v>
      </c>
      <c r="B83" s="2" t="s">
        <v>185</v>
      </c>
      <c r="C83" s="3">
        <v>43264</v>
      </c>
      <c r="D83" s="3">
        <v>43215</v>
      </c>
      <c r="E83" s="2" t="s">
        <v>2</v>
      </c>
      <c r="F83" s="2">
        <v>49</v>
      </c>
      <c r="G83" s="2">
        <v>20</v>
      </c>
      <c r="H83" s="2">
        <v>27</v>
      </c>
      <c r="I83" s="2">
        <v>9</v>
      </c>
      <c r="J83" s="2">
        <v>56</v>
      </c>
      <c r="K83" s="20">
        <v>105</v>
      </c>
    </row>
    <row r="84" spans="1:12" ht="30" x14ac:dyDescent="0.25">
      <c r="A84" s="2" t="s">
        <v>650</v>
      </c>
      <c r="B84" s="2" t="s">
        <v>185</v>
      </c>
      <c r="C84" s="3">
        <v>43112</v>
      </c>
      <c r="D84" s="3">
        <v>43004</v>
      </c>
      <c r="E84" s="2" t="s">
        <v>2</v>
      </c>
      <c r="F84" s="2">
        <v>108</v>
      </c>
      <c r="G84" s="2">
        <v>5</v>
      </c>
      <c r="H84" s="2">
        <v>38</v>
      </c>
      <c r="I84" s="2">
        <v>3</v>
      </c>
      <c r="J84" s="2">
        <v>46</v>
      </c>
      <c r="K84" s="20">
        <v>154</v>
      </c>
    </row>
    <row r="85" spans="1:12" ht="30" x14ac:dyDescent="0.25">
      <c r="A85" s="2" t="s">
        <v>1403</v>
      </c>
      <c r="B85" s="2" t="s">
        <v>185</v>
      </c>
      <c r="C85" s="3">
        <v>43214</v>
      </c>
      <c r="D85" s="3">
        <v>43207</v>
      </c>
      <c r="E85" s="2" t="s">
        <v>1739</v>
      </c>
      <c r="F85" s="2">
        <v>7</v>
      </c>
      <c r="G85" s="2">
        <v>0</v>
      </c>
      <c r="H85" s="90">
        <v>-78</v>
      </c>
      <c r="I85" s="2">
        <v>211</v>
      </c>
      <c r="J85" s="2">
        <v>133</v>
      </c>
      <c r="K85" s="20">
        <v>140</v>
      </c>
      <c r="L85" s="92" t="s">
        <v>1766</v>
      </c>
    </row>
    <row r="86" spans="1:12" ht="30" x14ac:dyDescent="0.25">
      <c r="A86" s="2" t="s">
        <v>632</v>
      </c>
      <c r="B86" s="2" t="s">
        <v>185</v>
      </c>
      <c r="C86" s="3">
        <v>43395</v>
      </c>
      <c r="D86" s="3">
        <v>43258</v>
      </c>
      <c r="E86" s="2" t="s">
        <v>2</v>
      </c>
      <c r="F86" s="2">
        <v>137</v>
      </c>
      <c r="G86" s="2">
        <v>4</v>
      </c>
      <c r="H86" s="2">
        <v>26</v>
      </c>
      <c r="I86" s="2">
        <v>0</v>
      </c>
      <c r="J86" s="2">
        <v>30</v>
      </c>
      <c r="K86" s="20">
        <v>167</v>
      </c>
    </row>
    <row r="87" spans="1:12" x14ac:dyDescent="0.25">
      <c r="A87" s="2" t="s">
        <v>1397</v>
      </c>
      <c r="B87" s="2" t="s">
        <v>185</v>
      </c>
      <c r="C87" s="3">
        <v>43304</v>
      </c>
      <c r="D87" s="3">
        <v>43297</v>
      </c>
      <c r="E87" s="2" t="s">
        <v>1739</v>
      </c>
      <c r="F87" s="2">
        <v>7</v>
      </c>
      <c r="G87" s="2">
        <v>1</v>
      </c>
      <c r="H87" s="2">
        <v>23</v>
      </c>
      <c r="I87" s="2">
        <v>4</v>
      </c>
      <c r="J87" s="2">
        <v>28</v>
      </c>
      <c r="K87" s="20">
        <v>35</v>
      </c>
    </row>
    <row r="88" spans="1:12" x14ac:dyDescent="0.25">
      <c r="A88" s="2" t="s">
        <v>1395</v>
      </c>
      <c r="B88" s="2" t="s">
        <v>185</v>
      </c>
      <c r="C88" s="3">
        <v>43304</v>
      </c>
      <c r="D88" s="3">
        <v>43297</v>
      </c>
      <c r="E88" s="2" t="s">
        <v>1739</v>
      </c>
      <c r="F88" s="2">
        <v>7</v>
      </c>
      <c r="G88" s="2">
        <v>0</v>
      </c>
      <c r="H88" s="2">
        <v>23</v>
      </c>
      <c r="I88" s="2">
        <v>1</v>
      </c>
      <c r="J88" s="2">
        <v>24</v>
      </c>
      <c r="K88" s="20">
        <v>31</v>
      </c>
    </row>
    <row r="89" spans="1:12" x14ac:dyDescent="0.25">
      <c r="A89" s="2" t="s">
        <v>1393</v>
      </c>
      <c r="B89" s="2" t="s">
        <v>185</v>
      </c>
      <c r="C89" s="3">
        <v>43304</v>
      </c>
      <c r="D89" s="3">
        <v>43297</v>
      </c>
      <c r="E89" s="2" t="s">
        <v>1739</v>
      </c>
      <c r="F89" s="2">
        <v>7</v>
      </c>
      <c r="G89" s="2">
        <v>1</v>
      </c>
      <c r="H89" s="2">
        <v>22</v>
      </c>
      <c r="I89" s="2">
        <v>2</v>
      </c>
      <c r="J89" s="2">
        <v>25</v>
      </c>
      <c r="K89" s="20">
        <v>32</v>
      </c>
    </row>
    <row r="90" spans="1:12" x14ac:dyDescent="0.25">
      <c r="A90" s="2" t="s">
        <v>1763</v>
      </c>
      <c r="B90" s="2" t="s">
        <v>185</v>
      </c>
      <c r="C90" s="3">
        <v>43304</v>
      </c>
      <c r="D90" s="3">
        <v>43297</v>
      </c>
      <c r="E90" s="2" t="s">
        <v>1739</v>
      </c>
      <c r="F90" s="2">
        <v>7</v>
      </c>
      <c r="G90" s="2">
        <v>0</v>
      </c>
      <c r="H90" s="2">
        <v>24</v>
      </c>
      <c r="I90" s="2">
        <v>4</v>
      </c>
      <c r="J90" s="2">
        <v>28</v>
      </c>
      <c r="K90" s="20">
        <v>35</v>
      </c>
    </row>
    <row r="91" spans="1:12" x14ac:dyDescent="0.25">
      <c r="A91" s="2" t="s">
        <v>1401</v>
      </c>
      <c r="B91" s="2" t="s">
        <v>185</v>
      </c>
      <c r="C91" s="3">
        <v>43304</v>
      </c>
      <c r="D91" s="3">
        <v>43297</v>
      </c>
      <c r="E91" s="2" t="s">
        <v>1739</v>
      </c>
      <c r="F91" s="2">
        <v>7</v>
      </c>
      <c r="G91" s="2">
        <v>1</v>
      </c>
      <c r="H91" s="2">
        <v>23</v>
      </c>
      <c r="I91" s="2">
        <v>1</v>
      </c>
      <c r="J91" s="2">
        <v>25</v>
      </c>
      <c r="K91" s="20">
        <v>32</v>
      </c>
    </row>
    <row r="92" spans="1:12" x14ac:dyDescent="0.25">
      <c r="A92" s="2" t="s">
        <v>1399</v>
      </c>
      <c r="B92" s="2" t="s">
        <v>185</v>
      </c>
      <c r="C92" s="3">
        <v>43304</v>
      </c>
      <c r="D92" s="3">
        <v>43297</v>
      </c>
      <c r="E92" s="2" t="s">
        <v>1739</v>
      </c>
      <c r="F92" s="2">
        <v>7</v>
      </c>
      <c r="G92" s="2">
        <v>0</v>
      </c>
      <c r="H92" s="2">
        <v>23</v>
      </c>
      <c r="I92" s="2">
        <v>2</v>
      </c>
      <c r="J92" s="2">
        <v>25</v>
      </c>
      <c r="K92" s="20">
        <v>32</v>
      </c>
    </row>
    <row r="93" spans="1:12" x14ac:dyDescent="0.25">
      <c r="A93" s="2" t="s">
        <v>1389</v>
      </c>
      <c r="B93" s="2" t="s">
        <v>185</v>
      </c>
      <c r="C93" s="3">
        <v>43297</v>
      </c>
      <c r="D93" s="3">
        <v>43297</v>
      </c>
      <c r="E93" s="2" t="s">
        <v>1739</v>
      </c>
      <c r="F93" s="2">
        <v>0</v>
      </c>
      <c r="G93" s="2">
        <v>8</v>
      </c>
      <c r="H93" s="2">
        <v>17</v>
      </c>
      <c r="I93" s="2">
        <v>4</v>
      </c>
      <c r="J93" s="2">
        <v>29</v>
      </c>
      <c r="K93" s="20">
        <v>29</v>
      </c>
    </row>
    <row r="94" spans="1:12" x14ac:dyDescent="0.25">
      <c r="A94" s="2" t="s">
        <v>1405</v>
      </c>
      <c r="B94" s="2" t="s">
        <v>185</v>
      </c>
      <c r="C94" s="3">
        <v>43328</v>
      </c>
      <c r="D94" s="3">
        <v>43314</v>
      </c>
      <c r="E94" s="2" t="s">
        <v>1739</v>
      </c>
      <c r="F94" s="2">
        <v>14</v>
      </c>
      <c r="G94" s="2">
        <v>0</v>
      </c>
      <c r="H94" s="2">
        <v>13</v>
      </c>
      <c r="I94" s="2">
        <v>1</v>
      </c>
      <c r="J94" s="2">
        <v>14</v>
      </c>
      <c r="K94" s="20">
        <v>28</v>
      </c>
    </row>
    <row r="95" spans="1:12" x14ac:dyDescent="0.25">
      <c r="A95" s="14" t="s">
        <v>1595</v>
      </c>
      <c r="B95" s="14">
        <v>93</v>
      </c>
      <c r="C95" s="170"/>
      <c r="D95" s="170"/>
      <c r="E95" s="170"/>
      <c r="F95" s="17">
        <f>AVERAGE(F2:F94)</f>
        <v>31.655913978494624</v>
      </c>
      <c r="G95" s="170"/>
      <c r="H95" s="170"/>
      <c r="I95" s="17">
        <f>AVERAGE(I2:I94)</f>
        <v>9.5376344086021501</v>
      </c>
      <c r="J95" s="17">
        <f>AVERAGE(J2:J94)</f>
        <v>47.795698924731184</v>
      </c>
      <c r="K95" s="17">
        <f>AVERAGE(K2:K94)</f>
        <v>79.387096774193552</v>
      </c>
    </row>
  </sheetData>
  <autoFilter ref="A1:K95" xr:uid="{2D5568B5-5586-48DA-8B95-B3C3C31B85EF}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25</vt:i4>
      </vt:variant>
    </vt:vector>
  </HeadingPairs>
  <TitlesOfParts>
    <vt:vector size="25" baseType="lpstr">
      <vt:lpstr>Isenção de Desp. Bancária</vt:lpstr>
      <vt:lpstr>Resumo das Operações</vt:lpstr>
      <vt:lpstr>Câmbios</vt:lpstr>
      <vt:lpstr>Liberados e Entregues</vt:lpstr>
      <vt:lpstr>Cancelados</vt:lpstr>
      <vt:lpstr>Exportações</vt:lpstr>
      <vt:lpstr>TIPO - 04</vt:lpstr>
      <vt:lpstr>Agentes de Cargas</vt:lpstr>
      <vt:lpstr>Prazo Permanência</vt:lpstr>
      <vt:lpstr>DOAÇÕES</vt:lpstr>
      <vt:lpstr>COC</vt:lpstr>
      <vt:lpstr>COGEAD-SIEX</vt:lpstr>
      <vt:lpstr>CPqRondônia</vt:lpstr>
      <vt:lpstr>ENSP</vt:lpstr>
      <vt:lpstr>ETCeará</vt:lpstr>
      <vt:lpstr>IAM</vt:lpstr>
      <vt:lpstr>IGM</vt:lpstr>
      <vt:lpstr>IRR</vt:lpstr>
      <vt:lpstr>ICC</vt:lpstr>
      <vt:lpstr>ICICT</vt:lpstr>
      <vt:lpstr>IFF</vt:lpstr>
      <vt:lpstr>INCQS</vt:lpstr>
      <vt:lpstr>INI</vt:lpstr>
      <vt:lpstr>IOC</vt:lpstr>
      <vt:lpstr>PRESIDÊNCIA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Maurício Sérgio Marnet de Oliveira</dc:creator>
  <cp:lastModifiedBy>Maurício Sérgio Marnet de Oliveira</cp:lastModifiedBy>
  <dcterms:created xsi:type="dcterms:W3CDTF">2018-01-02T19:19:24Z</dcterms:created>
  <dcterms:modified xsi:type="dcterms:W3CDTF">2019-01-11T18:01:59Z</dcterms:modified>
</cp:coreProperties>
</file>