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.sergio\Downloads\"/>
    </mc:Choice>
  </mc:AlternateContent>
  <bookViews>
    <workbookView xWindow="0" yWindow="0" windowWidth="10785" windowHeight="10185" tabRatio="716" firstSheet="2" activeTab="2"/>
  </bookViews>
  <sheets>
    <sheet name="Resumo das Operações" sheetId="3" r:id="rId1"/>
    <sheet name="Câmbios" sheetId="4" r:id="rId2"/>
    <sheet name="Liberados e Entregues" sheetId="2" r:id="rId3"/>
    <sheet name="Cancelados" sheetId="22" r:id="rId4"/>
    <sheet name="Exportações" sheetId="1" r:id="rId5"/>
    <sheet name="TIPO - 04" sheetId="5" r:id="rId6"/>
    <sheet name="Agentes de Cargas" sheetId="6" r:id="rId7"/>
    <sheet name="Prazo Permanência" sheetId="7" r:id="rId8"/>
    <sheet name="COC" sheetId="8" r:id="rId9"/>
    <sheet name="CPqRondônia" sheetId="14" r:id="rId10"/>
    <sheet name="DIRAD" sheetId="13" r:id="rId11"/>
    <sheet name="ENSP" sheetId="15" r:id="rId12"/>
    <sheet name="IAM" sheetId="9" r:id="rId13"/>
    <sheet name="IGM" sheetId="11" r:id="rId14"/>
    <sheet name="IRR" sheetId="10" r:id="rId15"/>
    <sheet name="ICC" sheetId="16" r:id="rId16"/>
    <sheet name="ICICT" sheetId="17" r:id="rId17"/>
    <sheet name="IFF" sheetId="18" r:id="rId18"/>
    <sheet name="ILMD" sheetId="24" r:id="rId19"/>
    <sheet name="INCQS" sheetId="20" r:id="rId20"/>
    <sheet name="INI" sheetId="25" r:id="rId21"/>
    <sheet name="IOC" sheetId="21" r:id="rId22"/>
    <sheet name="PRESIDÊNCIA" sheetId="19" r:id="rId23"/>
  </sheets>
  <definedNames>
    <definedName name="_xlnm._FilterDatabase" localSheetId="6" hidden="1">'Agentes de Cargas'!$A$1:$P$112</definedName>
    <definedName name="_xlnm._FilterDatabase" localSheetId="1" hidden="1">Câmbios!$A$2:$L$200</definedName>
    <definedName name="_xlnm._FilterDatabase" localSheetId="4" hidden="1">Exportações!$A$1:$Q$27</definedName>
    <definedName name="_xlnm._FilterDatabase" localSheetId="12" hidden="1">IAM!$A$1:$L$16</definedName>
    <definedName name="_xlnm._FilterDatabase" localSheetId="13" hidden="1">IGM!$A$1:$L$48</definedName>
    <definedName name="_xlnm._FilterDatabase" localSheetId="21" hidden="1">IOC!$A$1:$L$82</definedName>
    <definedName name="_xlnm._FilterDatabase" localSheetId="14" hidden="1">IRR!$A$1:$L$12</definedName>
    <definedName name="_xlnm._FilterDatabase" localSheetId="2" hidden="1">'Liberados e Entregues'!$A$1:$Q$93</definedName>
    <definedName name="_xlnm._FilterDatabase" localSheetId="22" hidden="1">PRESIDÊNCIA!$A$1:$L$11</definedName>
    <definedName name="_xlnm._FilterDatabase" localSheetId="5" hidden="1">'TIPO - 04'!$A$1:$J$174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G48" i="11" l="1"/>
  <c r="G202" i="4"/>
  <c r="G184" i="4"/>
  <c r="I97" i="7"/>
  <c r="J97" i="7"/>
  <c r="H112" i="6"/>
  <c r="G11" i="19"/>
  <c r="H21" i="19"/>
  <c r="G21" i="19"/>
  <c r="F21" i="19"/>
  <c r="E21" i="19"/>
  <c r="D21" i="19"/>
  <c r="C21" i="19"/>
  <c r="G6" i="15"/>
  <c r="G82" i="21"/>
  <c r="H92" i="21"/>
  <c r="G92" i="21"/>
  <c r="F92" i="21"/>
  <c r="E92" i="21"/>
  <c r="D92" i="21"/>
  <c r="C92" i="21"/>
  <c r="G3" i="25"/>
  <c r="H13" i="25"/>
  <c r="G13" i="25"/>
  <c r="F13" i="25"/>
  <c r="E13" i="25"/>
  <c r="D13" i="25"/>
  <c r="C13" i="25"/>
  <c r="G6" i="20"/>
  <c r="H16" i="20"/>
  <c r="G16" i="20"/>
  <c r="F16" i="20"/>
  <c r="E16" i="20"/>
  <c r="D16" i="20"/>
  <c r="C16" i="20"/>
  <c r="G4" i="24"/>
  <c r="H14" i="24"/>
  <c r="G14" i="24"/>
  <c r="F14" i="24"/>
  <c r="E14" i="24"/>
  <c r="D14" i="24"/>
  <c r="C14" i="24"/>
  <c r="H18" i="18" l="1"/>
  <c r="G18" i="18"/>
  <c r="F18" i="18"/>
  <c r="E18" i="18"/>
  <c r="D18" i="18"/>
  <c r="C18" i="18"/>
  <c r="G8" i="18"/>
  <c r="G8" i="17"/>
  <c r="H18" i="17"/>
  <c r="G18" i="17"/>
  <c r="F18" i="17"/>
  <c r="E18" i="17"/>
  <c r="D18" i="17"/>
  <c r="C18" i="17"/>
  <c r="G16" i="16"/>
  <c r="G6" i="16"/>
  <c r="H16" i="16" l="1"/>
  <c r="F16" i="16"/>
  <c r="E16" i="16"/>
  <c r="D16" i="16"/>
  <c r="C16" i="16"/>
  <c r="H16" i="15"/>
  <c r="G16" i="15"/>
  <c r="F16" i="15"/>
  <c r="E16" i="15"/>
  <c r="D16" i="15"/>
  <c r="C16" i="15"/>
  <c r="G12" i="10"/>
  <c r="H22" i="10"/>
  <c r="G22" i="10"/>
  <c r="F22" i="10"/>
  <c r="E22" i="10"/>
  <c r="D22" i="10"/>
  <c r="C22" i="10"/>
  <c r="H58" i="11"/>
  <c r="G58" i="11"/>
  <c r="F58" i="11"/>
  <c r="E58" i="11"/>
  <c r="D58" i="11"/>
  <c r="C58" i="11"/>
  <c r="G16" i="9"/>
  <c r="G26" i="9" s="1"/>
  <c r="H26" i="9"/>
  <c r="F26" i="9"/>
  <c r="E26" i="9"/>
  <c r="D26" i="9"/>
  <c r="C26" i="9"/>
  <c r="G4" i="13"/>
  <c r="H14" i="13"/>
  <c r="F14" i="13"/>
  <c r="E14" i="13"/>
  <c r="D14" i="13"/>
  <c r="C14" i="13"/>
  <c r="G11" i="13"/>
  <c r="G14" i="13" s="1"/>
  <c r="G13" i="14"/>
  <c r="G16" i="14" s="1"/>
  <c r="G6" i="14"/>
  <c r="H16" i="14"/>
  <c r="F16" i="14"/>
  <c r="E16" i="14"/>
  <c r="D16" i="14"/>
  <c r="C16" i="14"/>
  <c r="F17" i="8"/>
  <c r="H17" i="8"/>
  <c r="E17" i="8"/>
  <c r="D17" i="8"/>
  <c r="C17" i="8"/>
  <c r="G6" i="8"/>
  <c r="G14" i="8" s="1"/>
  <c r="G17" i="8" s="1"/>
  <c r="G5" i="3"/>
  <c r="G7" i="3"/>
  <c r="G6" i="3"/>
  <c r="G4" i="3"/>
  <c r="G3" i="3"/>
  <c r="G17" i="3"/>
  <c r="G16" i="3"/>
  <c r="G15" i="3"/>
  <c r="G14" i="3"/>
  <c r="G13" i="3"/>
  <c r="F18" i="3"/>
  <c r="E18" i="3"/>
  <c r="D18" i="3"/>
  <c r="C18" i="3"/>
  <c r="B18" i="3"/>
  <c r="F8" i="3"/>
  <c r="E8" i="3"/>
  <c r="D8" i="3"/>
  <c r="C8" i="3"/>
  <c r="B8" i="3"/>
  <c r="G8" i="3" l="1"/>
  <c r="G18" i="3"/>
  <c r="K112" i="6" l="1"/>
  <c r="J91" i="2" l="1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O71" i="2"/>
  <c r="O92" i="2" s="1"/>
  <c r="J70" i="2"/>
  <c r="J69" i="2"/>
  <c r="J68" i="2"/>
  <c r="J67" i="2"/>
  <c r="J66" i="2"/>
  <c r="J65" i="2"/>
  <c r="J64" i="2"/>
  <c r="J63" i="2"/>
  <c r="J62" i="2"/>
  <c r="J60" i="2"/>
  <c r="J59" i="2"/>
  <c r="J57" i="2"/>
  <c r="J49" i="2"/>
  <c r="J47" i="2"/>
  <c r="J44" i="2"/>
  <c r="J37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1" i="2"/>
  <c r="J10" i="2"/>
  <c r="J9" i="2"/>
  <c r="J8" i="2"/>
  <c r="J7" i="2"/>
  <c r="J6" i="2"/>
  <c r="J5" i="2"/>
  <c r="Q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26" i="1" l="1"/>
  <c r="J92" i="2"/>
</calcChain>
</file>

<file path=xl/sharedStrings.xml><?xml version="1.0" encoding="utf-8"?>
<sst xmlns="http://schemas.openxmlformats.org/spreadsheetml/2006/main" count="7130" uniqueCount="1636">
  <si>
    <t>PROCESSO N.</t>
  </si>
  <si>
    <t>UNIDADE</t>
  </si>
  <si>
    <t>EXPORTADOR/FABRICANTE</t>
  </si>
  <si>
    <t>IMPORTADOR</t>
  </si>
  <si>
    <t>MODALIDADE</t>
  </si>
  <si>
    <t>ABERTURA</t>
  </si>
  <si>
    <t>STATUS</t>
  </si>
  <si>
    <t>VL CONTRATADO</t>
  </si>
  <si>
    <t>TAXA</t>
  </si>
  <si>
    <t>VL REAIS</t>
  </si>
  <si>
    <t>PRODUTO</t>
  </si>
  <si>
    <t>RESPONSAVEL</t>
  </si>
  <si>
    <t>DATA PO</t>
  </si>
  <si>
    <t>CHEGADA PRODUTO</t>
  </si>
  <si>
    <t>PESO</t>
  </si>
  <si>
    <t>LIBERACAO</t>
  </si>
  <si>
    <t>DIAS NA ALFANDEGA</t>
  </si>
  <si>
    <t>25388,000445/2017-70</t>
  </si>
  <si>
    <t>ENSP</t>
  </si>
  <si>
    <t>FUNDAÇÃO OSWALDO CRUZ</t>
  </si>
  <si>
    <t>Michigan State University, Veterinary Medical Cenr</t>
  </si>
  <si>
    <t>DOAÇÃO</t>
  </si>
  <si>
    <t>EXPORTADO</t>
  </si>
  <si>
    <t>DNA EXTRAIDO DE CEPAS DE MYCOBACTERIUM</t>
  </si>
  <si>
    <t>LUCIANA DA SILVA SANTOS MACHADO</t>
  </si>
  <si>
    <t>25029,000317/2017-13</t>
  </si>
  <si>
    <t>INI</t>
  </si>
  <si>
    <t>Centre for Infectious Diseases and Microbiology</t>
  </si>
  <si>
    <t>MICROORGANISMO CRYPTOCOCCUS</t>
  </si>
  <si>
    <t>LUANA ILZA SANTANA PAIVA</t>
  </si>
  <si>
    <t>25382,000376/2016-73</t>
  </si>
  <si>
    <t>IAM</t>
  </si>
  <si>
    <t>School of Biological Sciences University Auckland</t>
  </si>
  <si>
    <t>OUTROS</t>
  </si>
  <si>
    <t>AMOSTRA DE URINA DE CAMUNDUNGO</t>
  </si>
  <si>
    <t>25028,000014/2017-01</t>
  </si>
  <si>
    <t>ICC</t>
  </si>
  <si>
    <t>Public Health Agency of Canad¡na</t>
  </si>
  <si>
    <t>CRITUBOS CONTENDO HIBRIDOMAS OBTIDOS A PARTIR DE CELULAS DE CAMUNDONGOS</t>
  </si>
  <si>
    <t>25028,000077/2017-59</t>
  </si>
  <si>
    <t>THE ROCKFELLER UNIVERSITY</t>
  </si>
  <si>
    <t>SORO, URINA, TECIDO DE PLACENTE HUMANOS E LAMINAS EMBEBIDAS EM PARAFINA,</t>
  </si>
  <si>
    <t>25028,000083/2017-14</t>
  </si>
  <si>
    <t>LeokoCom</t>
  </si>
  <si>
    <t>MRNA PROVENIENTES DE HIBRIDOMAS, SOBRENADANTES DE CULTURA ANTICORPO ANTI NP11, 1</t>
  </si>
  <si>
    <t>25384,000429/2017-17</t>
  </si>
  <si>
    <t>IFF</t>
  </si>
  <si>
    <t>Ped Endocrinology and Clin Genetics DEB, NICHD</t>
  </si>
  <si>
    <t>DNA HUMANO</t>
  </si>
  <si>
    <t>25030,000258/2013-11</t>
  </si>
  <si>
    <t>IOC</t>
  </si>
  <si>
    <t>SENSIQ TECHNOLOGIES, INC,</t>
  </si>
  <si>
    <t>SensiQ Technologies, Inc Group</t>
  </si>
  <si>
    <t>BIOSNSOR - ENVIADO PARA REPARO</t>
  </si>
  <si>
    <t>25030,000634/2016-10</t>
  </si>
  <si>
    <t>COLORADO STATE UNIVERSITY</t>
  </si>
  <si>
    <t>TUBOS 50 UL SORO DE PACIENTES COM HNP</t>
  </si>
  <si>
    <t>25030,000755/2016-53</t>
  </si>
  <si>
    <t>The University of Texas Health Science Center</t>
  </si>
  <si>
    <t>PROTEÃNA DE GAMBA E SERPENTE</t>
  </si>
  <si>
    <t>25030,000102/2017-55</t>
  </si>
  <si>
    <t>J,CRAIG CENTER INSTITUTE</t>
  </si>
  <si>
    <t>MOSQUITOS</t>
  </si>
  <si>
    <t>25030,000159/2017-54</t>
  </si>
  <si>
    <t>INSERM</t>
  </si>
  <si>
    <t>AMOSTRAS DE AMP CÃCLICO INTRACELULAR E SOBRENADANTE DE CAMUNDONGOS</t>
  </si>
  <si>
    <t>25030,000160/2017-89</t>
  </si>
  <si>
    <t>Universidad de la RepÃºblica (UDELAR)</t>
  </si>
  <si>
    <t>GONODAS, PERNAS E CABEÃ‡AS DE INSETOS</t>
  </si>
  <si>
    <t>25030,000174/2017-01</t>
  </si>
  <si>
    <t>Laboratorio Central de Estudos Clínicos, Vetsuiss</t>
  </si>
  <si>
    <t>SANGUE FFLINO</t>
  </si>
  <si>
    <t>25030,000244/2017-12</t>
  </si>
  <si>
    <t>Epigenetics Group, InÂ´l Agency for Research Cancer</t>
  </si>
  <si>
    <t>TUBOS COM 0,7 ML DE SORO HUMANO</t>
  </si>
  <si>
    <t>25030,000272/2017-30</t>
  </si>
  <si>
    <t>BECTON DICKINSON</t>
  </si>
  <si>
    <t>Becton Dickenson and Company</t>
  </si>
  <si>
    <t>CELEX QFLU COMBO KITS REAGENTES E BUFFER EXCHANGE COLUMNS</t>
  </si>
  <si>
    <t>25030,000290/2017-11</t>
  </si>
  <si>
    <t>Universitat Marburg GmbH</t>
  </si>
  <si>
    <t>LIPIDEOS PURIFICADOS SECOS, EXTRAIDO DE PACIENTES OBESOS</t>
  </si>
  <si>
    <t>LYVIA VITORIO PEREIRA</t>
  </si>
  <si>
    <t>25030,000338/2017-91</t>
  </si>
  <si>
    <t>Public Health Englang</t>
  </si>
  <si>
    <t>FRAGMENTOS DE TECIDO (FÃGADO, BAÃ‡O E RIM) DE ROEDORES,</t>
  </si>
  <si>
    <t>25030,000382/2017-00</t>
  </si>
  <si>
    <t>University Of New South Wales</t>
  </si>
  <si>
    <t>RNA DE NOROVÃRUS NÃƒO INFECCIOSOS</t>
  </si>
  <si>
    <t>25030,000425/2017-49</t>
  </si>
  <si>
    <t>Universidad de Valencia</t>
  </si>
  <si>
    <t>EXPORTAÃ‡ÃƒO DE TUBOS EPPEMDORF DE RNA</t>
  </si>
  <si>
    <t>PAULO CEZAR MIRANDA</t>
  </si>
  <si>
    <t>25030,000479/2017-12</t>
  </si>
  <si>
    <t>University of Vermont</t>
  </si>
  <si>
    <t>25 ESPÃ‰CIMES MORTOS DE TRIATOMA DIMIDIATA</t>
  </si>
  <si>
    <t>25030,000501/2017-16</t>
  </si>
  <si>
    <t>Universidade del Rosario</t>
  </si>
  <si>
    <t>MICROTUBOS</t>
  </si>
  <si>
    <t>25030,000695/2017-50</t>
  </si>
  <si>
    <t>London School of Hygiene and Tropical Medicine</t>
  </si>
  <si>
    <t>DNA GENOMICO</t>
  </si>
  <si>
    <t>25030,000824/2017-18</t>
  </si>
  <si>
    <t>University of Pittsburgh</t>
  </si>
  <si>
    <t>AMOSTRA BACTERIANA DE ORIGEM HUMANA</t>
  </si>
  <si>
    <t>TOTAL DE PROCESSOS</t>
  </si>
  <si>
    <t>OBS: As Exportações tiveram as taxas estimadas para US$/R$ 3,30 o valor total das exportações.</t>
  </si>
  <si>
    <t>PROCESSO N,</t>
  </si>
  <si>
    <t>MODALIDADE DE PAGTO</t>
  </si>
  <si>
    <t>MODALIDADE DE LICITACAO</t>
  </si>
  <si>
    <t>CANAL DE LIBERACAO</t>
  </si>
  <si>
    <t>25380,001466/2016-00</t>
  </si>
  <si>
    <t>CANAL SAUDE</t>
  </si>
  <si>
    <t>SONY LATIN AMERICA, INC</t>
  </si>
  <si>
    <t>REMESSA SEM SAQUE</t>
  </si>
  <si>
    <t>INEXIGIBILIDADE</t>
  </si>
  <si>
    <t>LIBERADO / ENTREGUE</t>
  </si>
  <si>
    <t>SISTEMA DE INGEST SNWS-HD E ACESSÓRIOS</t>
  </si>
  <si>
    <t>VERDE</t>
  </si>
  <si>
    <t>25388,000552/2016-17</t>
  </si>
  <si>
    <t>SYSTEC THE AUTOCLAVE COMPANY</t>
  </si>
  <si>
    <t>CAD</t>
  </si>
  <si>
    <t>AUTOCLAVE DE BANCADA</t>
  </si>
  <si>
    <t>25388,000216/2017-55</t>
  </si>
  <si>
    <t>ILLUMINA</t>
  </si>
  <si>
    <t>IMPORTAÇÃO DE REAGENTES</t>
  </si>
  <si>
    <t>25029,000394/2016-84</t>
  </si>
  <si>
    <t>FISHER BIOSERVICES</t>
  </si>
  <si>
    <t>ANTIRETROVIRAL</t>
  </si>
  <si>
    <t>25029,000395/2016-29</t>
  </si>
  <si>
    <t>HOSPIRA</t>
  </si>
  <si>
    <t>DOACAO</t>
  </si>
  <si>
    <t>NÃO SE APLICA</t>
  </si>
  <si>
    <t>MEDICAMENTOS</t>
  </si>
  <si>
    <t>25029,000396/2016-73</t>
  </si>
  <si>
    <t>EFAVIRENZ</t>
  </si>
  <si>
    <t>25029,000009/2017-80</t>
  </si>
  <si>
    <t>25029,000013/2017-48</t>
  </si>
  <si>
    <t>ANTINEOPLASTIC</t>
  </si>
  <si>
    <t>25029,000044/2017-07</t>
  </si>
  <si>
    <t>25029,000045/2017-43</t>
  </si>
  <si>
    <t>MERCK &amp; CO, INC</t>
  </si>
  <si>
    <t>DOAÇÃO DE MEDICAMENTOS</t>
  </si>
  <si>
    <t>25029,000050/2017-56</t>
  </si>
  <si>
    <t>GILEAD SCIENCES IRELAND UC</t>
  </si>
  <si>
    <t>AQUISIÇÃO DE MEDICAMENTOS</t>
  </si>
  <si>
    <t>25029,000054/2017-34</t>
  </si>
  <si>
    <t>ANTIRETROVIRAL EFAVIRENZ 600MG</t>
  </si>
  <si>
    <t>25029,000055/2017-89</t>
  </si>
  <si>
    <t>25029,000058/2017-12</t>
  </si>
  <si>
    <t>GILEAD SCIENCES, INC,</t>
  </si>
  <si>
    <t>25029,000062/2017-81</t>
  </si>
  <si>
    <t>MEDICAMENTO - PROFORMA A5263-12101-38</t>
  </si>
  <si>
    <t>25029,000065/2017-14</t>
  </si>
  <si>
    <t>VRCO1 - HIVMAB060-00-AB - 100MG/ML - 2,25ML VIALS</t>
  </si>
  <si>
    <t>25029,000139/2017-12</t>
  </si>
  <si>
    <t>EMTRICITABINE TENOFOVIR DF 200MG/300MG TABS, 30 TABS PER BTL</t>
  </si>
  <si>
    <t>25029,000140/2017-47</t>
  </si>
  <si>
    <t>25029,000148/2017-11</t>
  </si>
  <si>
    <t>VRCO1-HIVMAB060-OO-AB 2,25ML E 6,25ML</t>
  </si>
  <si>
    <t>25029,000207/2017-43</t>
  </si>
  <si>
    <t>SANOFI R&amp;D</t>
  </si>
  <si>
    <t>KIT REGIMEN</t>
  </si>
  <si>
    <t>25029,000213/2017-09</t>
  </si>
  <si>
    <t>25029,000260/2017-44</t>
  </si>
  <si>
    <t>MEDICAMENTOS VRC01 2,25 E 6,25ML</t>
  </si>
  <si>
    <t>25029,000264/2017-22</t>
  </si>
  <si>
    <t>25029,000294/2017-39</t>
  </si>
  <si>
    <t>25029,000334/2017-42</t>
  </si>
  <si>
    <t>25029,000365/2017-01</t>
  </si>
  <si>
    <t>25029,000380/2017-41</t>
  </si>
  <si>
    <t>AGULHAS</t>
  </si>
  <si>
    <t>25029,000388/2017-16</t>
  </si>
  <si>
    <t>WISEPILL TECHNOLOGIES</t>
  </si>
  <si>
    <t>CONTADOR E DISPENSER DE PILULA E BATERIA</t>
  </si>
  <si>
    <t>25030,000670/2017-56</t>
  </si>
  <si>
    <t>INSTITUT PASTEUR</t>
  </si>
  <si>
    <t>SOBRENADANTES DE CULTURA DE CÉLULAS INFECTADAS COM TRÊS CEPAS DE ZIKA VIRUS</t>
  </si>
  <si>
    <t>25385,000369/2015-61</t>
  </si>
  <si>
    <t>INCQS</t>
  </si>
  <si>
    <t>NIBSC</t>
  </si>
  <si>
    <t>INFLUENZA REAGENTES</t>
  </si>
  <si>
    <t>25385,000232/2016-97</t>
  </si>
  <si>
    <t>ATCC - AMERICAN TYPE CULTURE COLLECTION</t>
  </si>
  <si>
    <t>REAGENTES PARA TESTES DE CONTROLE DE QUALIDADE</t>
  </si>
  <si>
    <t>25385,000238/2016-64</t>
  </si>
  <si>
    <t>GIBCO INVITROGEN</t>
  </si>
  <si>
    <t>GLUTAMINA</t>
  </si>
  <si>
    <t>25385,000243/2016-77</t>
  </si>
  <si>
    <t>PROVISION KINETICS</t>
  </si>
  <si>
    <t>25385,000008/2017-86</t>
  </si>
  <si>
    <t>THERAPEUTIC GOODS ADMINISTRATION</t>
  </si>
  <si>
    <t>REAGENTES</t>
  </si>
  <si>
    <t>25385,000054/2017-85</t>
  </si>
  <si>
    <t>TEST VERITAS SRL</t>
  </si>
  <si>
    <t>DISPENSA</t>
  </si>
  <si>
    <t>PT LEITE BOVINO LIOFILIZADO/REAGENTE</t>
  </si>
  <si>
    <t>25385,000097/2017-61</t>
  </si>
  <si>
    <t>CAIXA DE POLIESTIRENO COM GEL SECO E AMPOLAS COM POLISSACARÍDEOS</t>
  </si>
  <si>
    <t>25382,000316/2016-51</t>
  </si>
  <si>
    <t>REAGENTES PARA LABORATÓRIO</t>
  </si>
  <si>
    <t>25382,000387/2016-53</t>
  </si>
  <si>
    <t>EQUILAB, INC</t>
  </si>
  <si>
    <t>FREEZER E INCUBADORA</t>
  </si>
  <si>
    <t>25382,000391/2016-11</t>
  </si>
  <si>
    <t>FEI EUROPE B,V,</t>
  </si>
  <si>
    <t>PAGAMENTO ANTECIPADO</t>
  </si>
  <si>
    <t>VÁLVULA TACO</t>
  </si>
  <si>
    <t>25382,000227/2017-95</t>
  </si>
  <si>
    <t>NANO TEMPER TECCHNOLOGIES GMBH</t>
  </si>
  <si>
    <t>EQUIPAMENTO DE TERMOFORESE</t>
  </si>
  <si>
    <t>25382,000228/2017-30</t>
  </si>
  <si>
    <t>THERMO ELECTRON LED GMBH</t>
  </si>
  <si>
    <t>CENTRÍFUGA, ROTORES E CONJUNTOS PARA ROTORES</t>
  </si>
  <si>
    <t>25382,000229/2017-84</t>
  </si>
  <si>
    <t>GE HEALTHCARE BIO-SCIENCES CORP</t>
  </si>
  <si>
    <t>SISTEMA DE CROMATOGRAFIA AKTA PURE 25M E SISTEMA DIGITALIZADOR</t>
  </si>
  <si>
    <t>25382,000290/2017-21</t>
  </si>
  <si>
    <t>QNOSTICS</t>
  </si>
  <si>
    <t>REAGENTES ZIKA17S (SN7615)</t>
  </si>
  <si>
    <t>25028,000121/2016-40</t>
  </si>
  <si>
    <t>HAMPTON RESEARCH</t>
  </si>
  <si>
    <t>MATERIAL LABORATORIAL</t>
  </si>
  <si>
    <t>25028,000122/2016-94</t>
  </si>
  <si>
    <t>MITEGEN</t>
  </si>
  <si>
    <t>KIT DE FERRAMENTAS PARA MANIPULAÇÃO E ESTOCAGEM DE CRISTAIS UNIPUCK STARTER KIT</t>
  </si>
  <si>
    <t>25028,000037/2017-15</t>
  </si>
  <si>
    <t>SYNCHROTRON SOLEIL</t>
  </si>
  <si>
    <t xml:space="preserve"> CONTAINER VAZIO</t>
  </si>
  <si>
    <t>25028,000044/2017-17</t>
  </si>
  <si>
    <t>EQUIPAMENTOS</t>
  </si>
  <si>
    <t>25028,000061/2017-46</t>
  </si>
  <si>
    <t>RECIPIENTE PARA TRANSPORTE DE AMOSTRAS - CONTEINER</t>
  </si>
  <si>
    <t>25384,000531/2015-51</t>
  </si>
  <si>
    <t>DRAGER MEDICAL GMBH</t>
  </si>
  <si>
    <t>CARTA DE CREDITO</t>
  </si>
  <si>
    <t>ESTAÇÃO DE TRABALHO E ACESSÓRIOS</t>
  </si>
  <si>
    <t>25384,000236/2016-85</t>
  </si>
  <si>
    <t>CLARITY - MEDICAL SYSTEMS</t>
  </si>
  <si>
    <t>EQUIPAMENTO</t>
  </si>
  <si>
    <t>25384,000293/2016-64</t>
  </si>
  <si>
    <t>NIHON KOHDEN CORPORATION</t>
  </si>
  <si>
    <t>AQUISIÇÃO DE CARDIOVERSORES</t>
  </si>
  <si>
    <t>25384,000412/2016-89</t>
  </si>
  <si>
    <t>SONOSITE FUJIFILM</t>
  </si>
  <si>
    <t>EQUIPAMENTO DE ULTRASSOM</t>
  </si>
  <si>
    <t>25384,000508/2016-47</t>
  </si>
  <si>
    <t>25384,000520/2016-51</t>
  </si>
  <si>
    <t>25384,000571/2016-83</t>
  </si>
  <si>
    <t>KARL STORZ GMBH &amp; CO, KH</t>
  </si>
  <si>
    <t>VIDEOLARINGOSCÓPIO</t>
  </si>
  <si>
    <t>VERMELHO</t>
  </si>
  <si>
    <t>25384,000703/2017-58</t>
  </si>
  <si>
    <t>CHILDREN"S HOSPITAL OF PITTSBURGH</t>
  </si>
  <si>
    <t>TUBOS EPPENDORF CONTENDO GENOMA DNA DE RATO</t>
  </si>
  <si>
    <t>25383,000243/2016-97</t>
  </si>
  <si>
    <t>IGM</t>
  </si>
  <si>
    <t>PROLAB SALES INC,</t>
  </si>
  <si>
    <t>25383,000064/2017-31</t>
  </si>
  <si>
    <t>ANTICORPO MONOCLAL ANTI-VIRUS</t>
  </si>
  <si>
    <t>25383,000080/2017-23</t>
  </si>
  <si>
    <t>YALE UNIVERSITY</t>
  </si>
  <si>
    <t>TUBOS</t>
  </si>
  <si>
    <t>25383,000237/2017-11</t>
  </si>
  <si>
    <t>ANTICORPOS</t>
  </si>
  <si>
    <t>25383,000240/2017-34</t>
  </si>
  <si>
    <t>YALE SCHOOL OF PUBLIC HEALTH</t>
  </si>
  <si>
    <t>25030,000687/2017-11</t>
  </si>
  <si>
    <t>FUNDAÃ‡ÃƒO OSWALDO CRUZ</t>
  </si>
  <si>
    <t>25030,000717/2017-81</t>
  </si>
  <si>
    <t>THE NATIVE ANTIGEN COMPANY</t>
  </si>
  <si>
    <t>VIRUS DA DENGUE</t>
  </si>
  <si>
    <t>25030,000718/2017-26</t>
  </si>
  <si>
    <t>CENTERS FOR DISEASE CONTROL</t>
  </si>
  <si>
    <t>CEPAS INFECCIOSAS, REAGENTES E SUPRIMENTOS PARA LABORATÓRIO</t>
  </si>
  <si>
    <t>25030,000722/2017-94</t>
  </si>
  <si>
    <t>LIAA - LABORATORIO DE INVESTIGACION EN AGENTES ANS</t>
  </si>
  <si>
    <t>AGAR COM AMOSTRAS BACTERIANAS</t>
  </si>
  <si>
    <t>25030,000832/2017-56</t>
  </si>
  <si>
    <t>UNIVERSITAT HAMBURG</t>
  </si>
  <si>
    <t>AMOSTRA DE BACTERIA JANTHINOBACTERUIM SP HH01 E DUGANELLA SP 55105,</t>
  </si>
  <si>
    <t>25030,000837/2017-89</t>
  </si>
  <si>
    <t>NIH AIDS</t>
  </si>
  <si>
    <t>25030,000887/2017-66</t>
  </si>
  <si>
    <t>UNIVERSITY OF CALIFORNIA</t>
  </si>
  <si>
    <t>MATERIAL DE LABORATÓRIO E REAGENTES</t>
  </si>
  <si>
    <t>25030,000666/2016-15</t>
  </si>
  <si>
    <t>QUEEN'S UNIVERSITY</t>
  </si>
  <si>
    <t>REAGENTES E MATERIAL DE ORIGEM CAMUNDONGO</t>
  </si>
  <si>
    <t xml:space="preserve">REAGENTES E MATERIAL DE ORIGEM CAMUNDONGO    </t>
  </si>
  <si>
    <t>25030,000717/2016-09</t>
  </si>
  <si>
    <t>BEI RESOURCES</t>
  </si>
  <si>
    <t>TUBO CONTENDO ND-O-BSA (PGL-I GLICOCONJUGADO COM SORO ALBUMINA BOVINA)</t>
  </si>
  <si>
    <t>25030,000724/2016-01</t>
  </si>
  <si>
    <t>BIOMEDICAL PRIMATE RESEARCH CENTER</t>
  </si>
  <si>
    <t>PLASMODIUM -GFP E (WILTYPE)</t>
  </si>
  <si>
    <t>25030,000731/2016-02</t>
  </si>
  <si>
    <t>UNIV,OF PITTSBURGH-CENTER FOR VACCINE RESEARCH</t>
  </si>
  <si>
    <t>DNA PLASMIDIAL PLO74 DE ORIGEM BACTERIANA</t>
  </si>
  <si>
    <t>25030,000744/2016-73</t>
  </si>
  <si>
    <t>INEI-ANLIS DR CARLOS G, MALBRAN</t>
  </si>
  <si>
    <t>AMOSTRA DE SORO CONTENDO VIRUS HEPATITE</t>
  </si>
  <si>
    <t>25030,000001/2017-84</t>
  </si>
  <si>
    <t>CENTER FOR RESEARCH IN MYOLOGY</t>
  </si>
  <si>
    <t>EMBALAGEM PLÁSTICA COM TUBOS DE LAMINA RECOMBINANTE HUMANA;</t>
  </si>
  <si>
    <t>25030,000046/2017-59</t>
  </si>
  <si>
    <t>PAINEL DE INFLUENZA</t>
  </si>
  <si>
    <t>25030,000218/2017-94</t>
  </si>
  <si>
    <t>CENTRE FOR HEALTH PROTRECTION</t>
  </si>
  <si>
    <t>TUBOS CONTENDO VIRUS INFLUENZA A E B INATIVADOS</t>
  </si>
  <si>
    <t>25030,000236/2017-76</t>
  </si>
  <si>
    <t>SORO HUMANO</t>
  </si>
  <si>
    <t>25030,000245/2017-67</t>
  </si>
  <si>
    <t>STATENS SERUM INSTITUT</t>
  </si>
  <si>
    <t>PROTEÍNA RECOMBINANTE</t>
  </si>
  <si>
    <t>25030,000284/2017-64</t>
  </si>
  <si>
    <t>WISCONSIN STATE LAB OF HYGIENE (WSLH)</t>
  </si>
  <si>
    <t>PAINEL DE PROFICIENCIA DE RUBEOLA COM PAPEL DE FILTRO</t>
  </si>
  <si>
    <t>25030,000337/2017-47</t>
  </si>
  <si>
    <t>REAGENTES E PRODUTOS BIOLÓGICOS</t>
  </si>
  <si>
    <t>25030,000379/2017-88</t>
  </si>
  <si>
    <t>SISTEMA DE ALIMENTAÇÃO COM MEMBRANA HEMOTEK</t>
  </si>
  <si>
    <t>25030,000380/2017-11</t>
  </si>
  <si>
    <t>TUBOS CONTENDO MICROBACTÉRIAS,</t>
  </si>
  <si>
    <t>25030,000381/2017-57</t>
  </si>
  <si>
    <t>TUBOS CONTENDO BACTÉRIA</t>
  </si>
  <si>
    <t>25030,000478/2017-60</t>
  </si>
  <si>
    <t>TUBOS CONTENDO, MICROBACTERIA LEPRAE SORO BOVINO</t>
  </si>
  <si>
    <t>25030,000489/2017-40</t>
  </si>
  <si>
    <t>UNIVERSITY OF OXFORD</t>
  </si>
  <si>
    <t>SOLUÇÕES DE PROTEINA, AMOSTRA DE DNA E SUBSTRATO</t>
  </si>
  <si>
    <t>25030,000512/2017-04</t>
  </si>
  <si>
    <t>UK NEQAS</t>
  </si>
  <si>
    <t>DNA DE PARASITA DA MALARIA IMPREGNADO E DNA LIOFILIZADO</t>
  </si>
  <si>
    <t>25030,000639/2017-15</t>
  </si>
  <si>
    <t>CANADIAN SCIENCE CENTRE FOR HUMAN AND ANIMAL HEALH</t>
  </si>
  <si>
    <t>LINHAGEM CELULAR DE ORIGEM ANIMAL</t>
  </si>
  <si>
    <t>25381,000180/2017-70</t>
  </si>
  <si>
    <t>IRR</t>
  </si>
  <si>
    <t>UNIVERSITY OF SOUTH FLORID</t>
  </si>
  <si>
    <t>ARTIGOS PARA LABORATÓRIO</t>
  </si>
  <si>
    <t>25381,000317/2017-96</t>
  </si>
  <si>
    <t>MATERIAL DE LABORATÓRIO</t>
  </si>
  <si>
    <t>25030.000081/2017-78</t>
  </si>
  <si>
    <t>THEODOR KOCHER INSTITUTE, UNIVERSITY OF BERN</t>
  </si>
  <si>
    <t>CANCELADO</t>
  </si>
  <si>
    <t>22.50</t>
  </si>
  <si>
    <t>0.00</t>
  </si>
  <si>
    <t>PROTEINA PURIFICADA DE CAMUNDONGO</t>
  </si>
  <si>
    <t>/ /</t>
  </si>
  <si>
    <t>MODALIADE</t>
  </si>
  <si>
    <t>DT ULT MOVIMENT.</t>
  </si>
  <si>
    <t>HORA ULT. MOVIMENT.</t>
  </si>
  <si>
    <t>OBSERVACOES</t>
  </si>
  <si>
    <t>EXPORTADOR / FABRICANTE</t>
  </si>
  <si>
    <t>Processo encaminhado para SEGEC para ciência do cancelamento.</t>
  </si>
  <si>
    <t>25067.000007/2017-34</t>
  </si>
  <si>
    <t>COC</t>
  </si>
  <si>
    <t>ECSITE - THE EUROPEAN NETWORK OF SCIENCE CENTERS</t>
  </si>
  <si>
    <t>TIPO 4</t>
  </si>
  <si>
    <t>PAGO</t>
  </si>
  <si>
    <t>425.00</t>
  </si>
  <si>
    <t>PAGAMENTO DE ANUIDADE</t>
  </si>
  <si>
    <t>25067.000016/2017-25B</t>
  </si>
  <si>
    <t>RED DE POPULARIZACION DE LA CIENCIA Y TECNOLOGIA</t>
  </si>
  <si>
    <t>460.00</t>
  </si>
  <si>
    <t>25067.000067/2017-57C</t>
  </si>
  <si>
    <t>FUNDACION CIENCIAS EXATAS Y NATURALES</t>
  </si>
  <si>
    <t>2100.00</t>
  </si>
  <si>
    <t>CONGRESSO PARA 14 PESSOAS</t>
  </si>
  <si>
    <t>25067.000204/2017-53A</t>
  </si>
  <si>
    <t>SCIENCE CENTER WORLDSUMMIT</t>
  </si>
  <si>
    <t>4000.00</t>
  </si>
  <si>
    <t>25383.000244/2016-31</t>
  </si>
  <si>
    <t>DARTMOUTH JOURNAL SERVICE</t>
  </si>
  <si>
    <t>6685.00</t>
  </si>
  <si>
    <t>25383.000282/2016-94</t>
  </si>
  <si>
    <t>SPRINGER NATURE</t>
  </si>
  <si>
    <t>1495.00</t>
  </si>
  <si>
    <t>25383.000266/2016-00</t>
  </si>
  <si>
    <t>ELSEVIER</t>
  </si>
  <si>
    <t>3000.00</t>
  </si>
  <si>
    <t>25380.000464/2017-76</t>
  </si>
  <si>
    <t>CRIS</t>
  </si>
  <si>
    <t>IANPHI</t>
  </si>
  <si>
    <t>2850.00</t>
  </si>
  <si>
    <t>ANUIDADE</t>
  </si>
  <si>
    <t>25380.001558/2016-81</t>
  </si>
  <si>
    <t>COGEAD</t>
  </si>
  <si>
    <t>IATA-THE INTERNATIONAL AIR TRANSPORT ASSOCIATION</t>
  </si>
  <si>
    <t>357.93</t>
  </si>
  <si>
    <t>PAGAMENTO DE USO DE SOFTWARE</t>
  </si>
  <si>
    <t>25380.001383/2017-93</t>
  </si>
  <si>
    <t>328.00</t>
  </si>
  <si>
    <t>25380.000128/2017-23</t>
  </si>
  <si>
    <t>EPSJV</t>
  </si>
  <si>
    <t>ACADDEMIA URUGUAY SPANISH COUSES</t>
  </si>
  <si>
    <t>785.00</t>
  </si>
  <si>
    <t>25385.000146/2017-65</t>
  </si>
  <si>
    <t>EUROPEAN DIRECTORATE FOR THE QUALITY OF MEDICINES</t>
  </si>
  <si>
    <t>1500.00</t>
  </si>
  <si>
    <t>25382.000363/2016-02</t>
  </si>
  <si>
    <t>BIOMED CENTRAL</t>
  </si>
  <si>
    <t>6200.00</t>
  </si>
  <si>
    <t>25382.000074/2017-86</t>
  </si>
  <si>
    <t>PUBLIC LIBRARY OF SCIENCES-PLOS</t>
  </si>
  <si>
    <t>2250.00</t>
  </si>
  <si>
    <t>25382.000267/2017-37</t>
  </si>
  <si>
    <t>1420.00</t>
  </si>
  <si>
    <t>25382.000318/2017-21</t>
  </si>
  <si>
    <t>CHARLES RIVER LABORATORIES INTERNATIONAL INC</t>
  </si>
  <si>
    <t>366.00</t>
  </si>
  <si>
    <t>REVISÃƒO DE INGLES DO ARTIGO</t>
  </si>
  <si>
    <t>25382.000337/2017-57</t>
  </si>
  <si>
    <t>25382.000360/2017-41</t>
  </si>
  <si>
    <t>FRONTIERS MEDIA SA</t>
  </si>
  <si>
    <t>2116.50</t>
  </si>
  <si>
    <t>25382.000387/2017-34</t>
  </si>
  <si>
    <t>MARY ANN LIEBERT, INC</t>
  </si>
  <si>
    <t>420.00</t>
  </si>
  <si>
    <t>25028.000128/2017-42</t>
  </si>
  <si>
    <t>1890.00</t>
  </si>
  <si>
    <t>25380.000168/2017-75</t>
  </si>
  <si>
    <t>ICICT</t>
  </si>
  <si>
    <t>UP TODATE</t>
  </si>
  <si>
    <t>1139.00</t>
  </si>
  <si>
    <t>ASSINATURA DE BASE DE DADOS</t>
  </si>
  <si>
    <t>25380.001213/2017-17</t>
  </si>
  <si>
    <t>UPTO DATE</t>
  </si>
  <si>
    <t>8675.00</t>
  </si>
  <si>
    <t>25380.001026/2017-25</t>
  </si>
  <si>
    <t>46586.80</t>
  </si>
  <si>
    <t>ASSINATURA DE BASE DE DADOS EMBASE</t>
  </si>
  <si>
    <t>25380.001031/2017-38</t>
  </si>
  <si>
    <t>SEARCH TECHNOLOGY</t>
  </si>
  <si>
    <t>7500.00</t>
  </si>
  <si>
    <t>25380.000623/2017-32</t>
  </si>
  <si>
    <t>EX LIBRIS</t>
  </si>
  <si>
    <t>5560.00</t>
  </si>
  <si>
    <t>25380.000576/2016-46</t>
  </si>
  <si>
    <t>DOT LIB</t>
  </si>
  <si>
    <t>9620.00</t>
  </si>
  <si>
    <t>ASSINATURA</t>
  </si>
  <si>
    <t>25383.000255/2016-11</t>
  </si>
  <si>
    <t>CLIN MED</t>
  </si>
  <si>
    <t>956.00</t>
  </si>
  <si>
    <t>25383.000281/2016-40</t>
  </si>
  <si>
    <t>OXFORD-UNIVERSITY PRESS</t>
  </si>
  <si>
    <t>1875.00</t>
  </si>
  <si>
    <t>25383.000308/2017-85</t>
  </si>
  <si>
    <t>1675.00</t>
  </si>
  <si>
    <t>25383.000314/2017-32</t>
  </si>
  <si>
    <t>MEDCRAVE GROUP LLC.</t>
  </si>
  <si>
    <t>674.00</t>
  </si>
  <si>
    <t>25383.000346/2017-38</t>
  </si>
  <si>
    <t>RIGHTS LINKS</t>
  </si>
  <si>
    <t>2200.00</t>
  </si>
  <si>
    <t>25383.000294/2016-19</t>
  </si>
  <si>
    <t>HINDAWI PUBLISHING CORPORATION</t>
  </si>
  <si>
    <t>2000.00</t>
  </si>
  <si>
    <t>25383.000302/2016-27</t>
  </si>
  <si>
    <t>MDPI PUBLISHING</t>
  </si>
  <si>
    <t>1800.00</t>
  </si>
  <si>
    <t>25383.000303/2016-71</t>
  </si>
  <si>
    <t>MACMILLAN PUBLISHERS LTD.</t>
  </si>
  <si>
    <t>25383.000031/2017-91</t>
  </si>
  <si>
    <t>25383.000033/2017-80</t>
  </si>
  <si>
    <t>2490.00</t>
  </si>
  <si>
    <t>25383.000034/2017-24</t>
  </si>
  <si>
    <t>OXFORD UNIVERSITY PRESS</t>
  </si>
  <si>
    <t>443.00</t>
  </si>
  <si>
    <t>25383.000056/2017-94</t>
  </si>
  <si>
    <t>25383.000076/2017-65</t>
  </si>
  <si>
    <t>ANNEX PUBLISHERS</t>
  </si>
  <si>
    <t>156.00</t>
  </si>
  <si>
    <t>25383.000082/2017-12</t>
  </si>
  <si>
    <t>PUBLIC HEALTH ENGLAND</t>
  </si>
  <si>
    <t>25383.000086/2017-09</t>
  </si>
  <si>
    <t>DOVE MEDICAL PRESS LTD</t>
  </si>
  <si>
    <t>1468.00</t>
  </si>
  <si>
    <t>25383.000092/2017-58</t>
  </si>
  <si>
    <t>25383.000110/2017-00</t>
  </si>
  <si>
    <t>25383.000114/2017-80</t>
  </si>
  <si>
    <t>25383.000118/2017-68</t>
  </si>
  <si>
    <t>25383.000125/2017-60</t>
  </si>
  <si>
    <t>25383.000130/2017-72</t>
  </si>
  <si>
    <t>25383.000131/2017-17</t>
  </si>
  <si>
    <t>25383.000132/2017-61</t>
  </si>
  <si>
    <t>2535.00</t>
  </si>
  <si>
    <t>25383.000141/2017-52</t>
  </si>
  <si>
    <t>25383.000159/2017-54</t>
  </si>
  <si>
    <t>1750.00</t>
  </si>
  <si>
    <t>25383.000170/2017-14</t>
  </si>
  <si>
    <t>25383.000179/2017-25</t>
  </si>
  <si>
    <t>MACMILLAN SUBSCRIPTION LTD</t>
  </si>
  <si>
    <t>1675.01</t>
  </si>
  <si>
    <t>25383.000184/2017-38</t>
  </si>
  <si>
    <t>ELMER PRESS INC.</t>
  </si>
  <si>
    <t>550.00</t>
  </si>
  <si>
    <t>25383.000190/2017-95</t>
  </si>
  <si>
    <t>25383.000203/2017-26</t>
  </si>
  <si>
    <t>800.00</t>
  </si>
  <si>
    <t>25383.000209/2017-01</t>
  </si>
  <si>
    <t>WILEY-VCH</t>
  </si>
  <si>
    <t>511.60</t>
  </si>
  <si>
    <t>25383.000243/2017-78</t>
  </si>
  <si>
    <t>25383.000245/2017-67</t>
  </si>
  <si>
    <t>25383.000246/2017-10</t>
  </si>
  <si>
    <t>25383.000250/2017-70</t>
  </si>
  <si>
    <t>25383.000253/2017-11</t>
  </si>
  <si>
    <t>25383.000254/2017-58</t>
  </si>
  <si>
    <t>25383.000263/2017-49</t>
  </si>
  <si>
    <t>1900.00</t>
  </si>
  <si>
    <t>25383.000275/2017-73</t>
  </si>
  <si>
    <t>IMPACT JOURNALS , LLC</t>
  </si>
  <si>
    <t>3400.00</t>
  </si>
  <si>
    <t>25383.000283/2017-10</t>
  </si>
  <si>
    <t>BIOMED CENTRAL LTD</t>
  </si>
  <si>
    <t>25792.000181/2016-00</t>
  </si>
  <si>
    <t>ILMD</t>
  </si>
  <si>
    <t>2900.00</t>
  </si>
  <si>
    <t>25792.000053/2017-39</t>
  </si>
  <si>
    <t>25030.000740/2016-95</t>
  </si>
  <si>
    <t>JOURNAL OF INFECTION IN DEVELOPING COUNTRIES</t>
  </si>
  <si>
    <t>244.00</t>
  </si>
  <si>
    <t>25030.000782/2016-26</t>
  </si>
  <si>
    <t>2840.00</t>
  </si>
  <si>
    <t>25030.000783/2016-71</t>
  </si>
  <si>
    <t>2310.00</t>
  </si>
  <si>
    <t>25030.000791/2016-17</t>
  </si>
  <si>
    <t>INTERNATIONAL LEPTOSPIROSE SOCIET</t>
  </si>
  <si>
    <t>576.00</t>
  </si>
  <si>
    <t>25030.000840/2016-11</t>
  </si>
  <si>
    <t>PENSOFT PUBLISHERS LTD</t>
  </si>
  <si>
    <t>330.00</t>
  </si>
  <si>
    <t>25030.000841/2016-66</t>
  </si>
  <si>
    <t>E-CENTURY PUBLISHING CORPORATION</t>
  </si>
  <si>
    <t>1580.00</t>
  </si>
  <si>
    <t>25030.000842/2016-19</t>
  </si>
  <si>
    <t>JOURNAL OF VISUALIZED EXPERIMENTS - JOVE</t>
  </si>
  <si>
    <t>1200.00</t>
  </si>
  <si>
    <t>25030.000843/2016-55</t>
  </si>
  <si>
    <t>6038.25</t>
  </si>
  <si>
    <t>25030.000844/2016-08</t>
  </si>
  <si>
    <t>INTECH OPEN SCIENCE OPEN MINDS</t>
  </si>
  <si>
    <t>670.00</t>
  </si>
  <si>
    <t>25030.000845/2016-44</t>
  </si>
  <si>
    <t>4485.00</t>
  </si>
  <si>
    <t>25030.000027/2017-22</t>
  </si>
  <si>
    <t>CADMUS JOURNAL SERVICES</t>
  </si>
  <si>
    <t>1350.00</t>
  </si>
  <si>
    <t>25030.000028/2017-77</t>
  </si>
  <si>
    <t>TAYLOR E FRANCIS GROUP</t>
  </si>
  <si>
    <t>735.00</t>
  </si>
  <si>
    <t>25030.000029/2017-11</t>
  </si>
  <si>
    <t>3715.00</t>
  </si>
  <si>
    <t>25030.000030/2017-46</t>
  </si>
  <si>
    <t>9740.00</t>
  </si>
  <si>
    <t>25030.000031/2017-91</t>
  </si>
  <si>
    <t>4233.00</t>
  </si>
  <si>
    <t>25030.000032/2017-35</t>
  </si>
  <si>
    <t>25030.000059/2017-28</t>
  </si>
  <si>
    <t>600.00</t>
  </si>
  <si>
    <t>25030.000060/2017-52</t>
  </si>
  <si>
    <t>INTERNATIONAL ASSOCIATION FOR FOOD PROTECTION</t>
  </si>
  <si>
    <t>980.00</t>
  </si>
  <si>
    <t>25030.000061/2017-05</t>
  </si>
  <si>
    <t>JMIR</t>
  </si>
  <si>
    <t>1605.00</t>
  </si>
  <si>
    <t>25030.000062/2017-41</t>
  </si>
  <si>
    <t>2400.00</t>
  </si>
  <si>
    <t>25030.000161/2017-23</t>
  </si>
  <si>
    <t>25030.000162/2017-78</t>
  </si>
  <si>
    <t>224.00</t>
  </si>
  <si>
    <t>25030.000163/2017-12</t>
  </si>
  <si>
    <t>INTECH</t>
  </si>
  <si>
    <t>25030.000164/2017-67</t>
  </si>
  <si>
    <t>25030.000165/2017-10</t>
  </si>
  <si>
    <t>750.00</t>
  </si>
  <si>
    <t>25030.000257/2017-91</t>
  </si>
  <si>
    <t>646.00</t>
  </si>
  <si>
    <t>25030.000258/2017-36</t>
  </si>
  <si>
    <t>2079.00</t>
  </si>
  <si>
    <t>25030.000260/2017-13</t>
  </si>
  <si>
    <t>SCIENTIFIC RESEARCH PUBLISHING</t>
  </si>
  <si>
    <t>1019.00</t>
  </si>
  <si>
    <t>25030.000261/2017-50</t>
  </si>
  <si>
    <t>25030.000262/2017-02</t>
  </si>
  <si>
    <t>INTECH DOO</t>
  </si>
  <si>
    <t>1380.00</t>
  </si>
  <si>
    <t>25030.000263/2017-49</t>
  </si>
  <si>
    <t>672.00</t>
  </si>
  <si>
    <t>25030.000264/2017-93</t>
  </si>
  <si>
    <t>JOURNAL OF THE AMERICAN MOSQUITO CONTROL ASSOCIATN</t>
  </si>
  <si>
    <t>102.90</t>
  </si>
  <si>
    <t>25030.000265/2017-38</t>
  </si>
  <si>
    <t>25030.000318/2017-11</t>
  </si>
  <si>
    <t>816.00</t>
  </si>
  <si>
    <t>25030.000319/2017-65</t>
  </si>
  <si>
    <t>25030.000320/2017-90</t>
  </si>
  <si>
    <t>448.00</t>
  </si>
  <si>
    <t>25030.000431/2017-04</t>
  </si>
  <si>
    <t>JOHN WILEY &amp; SONS INC.</t>
  </si>
  <si>
    <t>303.78</t>
  </si>
  <si>
    <t>25030.000432/2017-41</t>
  </si>
  <si>
    <t>SAGE LTD</t>
  </si>
  <si>
    <t>1382.00</t>
  </si>
  <si>
    <t>25030.000433/2017-95</t>
  </si>
  <si>
    <t>MDPI AG -MOLECULAR DIVERSITY PRESERVATION</t>
  </si>
  <si>
    <t>1782.00</t>
  </si>
  <si>
    <t>25030.000434/2017-30</t>
  </si>
  <si>
    <t>J SCIMED CENTRAL</t>
  </si>
  <si>
    <t>2220.00</t>
  </si>
  <si>
    <t>25030.000436/2017-29</t>
  </si>
  <si>
    <t>630.00</t>
  </si>
  <si>
    <t>25030.000503/2017-13</t>
  </si>
  <si>
    <t>AUSTIN PUBLISHING GROUP</t>
  </si>
  <si>
    <t>1220.00</t>
  </si>
  <si>
    <t>25030.000505/2017-02</t>
  </si>
  <si>
    <t>WILEY SUBSCRIPTION SERVICES INC.</t>
  </si>
  <si>
    <t>25030.000506/2017-49</t>
  </si>
  <si>
    <t>25030.000507/2017-93</t>
  </si>
  <si>
    <t>336.00</t>
  </si>
  <si>
    <t>25030.000508/2017-38</t>
  </si>
  <si>
    <t>599.00</t>
  </si>
  <si>
    <t>25030.000589/2017-76</t>
  </si>
  <si>
    <t>25030.000591/2017-45</t>
  </si>
  <si>
    <t>650.00</t>
  </si>
  <si>
    <t>25030.000592/2017-90</t>
  </si>
  <si>
    <t>25030.000691/2017-71</t>
  </si>
  <si>
    <t>COPYRIGHT CLEARANCE CENTER</t>
  </si>
  <si>
    <t>2640.00</t>
  </si>
  <si>
    <t>25030.000692/2017-16</t>
  </si>
  <si>
    <t>1315.40</t>
  </si>
  <si>
    <t>25030.000754/2017-90</t>
  </si>
  <si>
    <t>WILDLIFE DISEASE ASSOCIATION</t>
  </si>
  <si>
    <t>480.00</t>
  </si>
  <si>
    <t>25030.000755/2017-34</t>
  </si>
  <si>
    <t>5000.00</t>
  </si>
  <si>
    <t>25030.000756/2017-89</t>
  </si>
  <si>
    <t>25030.000834/2017-45</t>
  </si>
  <si>
    <t>WORLD HEPATITIS ALIANCE</t>
  </si>
  <si>
    <t>25030.000848/2017-69</t>
  </si>
  <si>
    <t>MAGNOLIA PRESS</t>
  </si>
  <si>
    <t>3398.97</t>
  </si>
  <si>
    <t>25030.000849/2017-11</t>
  </si>
  <si>
    <t>FRONTIERS BIOSCIENCE</t>
  </si>
  <si>
    <t>4606.50</t>
  </si>
  <si>
    <t>25030.000855/2017-61</t>
  </si>
  <si>
    <t>1966.43</t>
  </si>
  <si>
    <t>25030.000856/2017-13</t>
  </si>
  <si>
    <t>3520.00</t>
  </si>
  <si>
    <t>25030.000858/2017-02</t>
  </si>
  <si>
    <t>694.00</t>
  </si>
  <si>
    <t>25030.000859/2017-49</t>
  </si>
  <si>
    <t>AMCA-THE AMERICAN MOSQUITO CONTROL ASSOC.</t>
  </si>
  <si>
    <t>25030.000860/2017-73</t>
  </si>
  <si>
    <t>110.00</t>
  </si>
  <si>
    <t>25381.000231/2016-82</t>
  </si>
  <si>
    <t>1125.00</t>
  </si>
  <si>
    <t>25381.000105/2017-17</t>
  </si>
  <si>
    <t>25381.000114/2017-08</t>
  </si>
  <si>
    <t>1480.00</t>
  </si>
  <si>
    <t>25381.000196/2017-82</t>
  </si>
  <si>
    <t>25381.000205/2017-35</t>
  </si>
  <si>
    <t>500.00</t>
  </si>
  <si>
    <t>25381.000206/2017-80</t>
  </si>
  <si>
    <t>25381.000214/2017-26</t>
  </si>
  <si>
    <t>1183.86</t>
  </si>
  <si>
    <t>25381.000311/2017-19</t>
  </si>
  <si>
    <t>1250.00</t>
  </si>
  <si>
    <t>25381.000335/2017-78</t>
  </si>
  <si>
    <t>1000.00</t>
  </si>
  <si>
    <t>25381.000342/2017-70</t>
  </si>
  <si>
    <t>25380.000840/2017-22</t>
  </si>
  <si>
    <t>PRESIDENCIA</t>
  </si>
  <si>
    <t>PUBLISHERS INTERNACIONAL LINKING ASSOCIATIO</t>
  </si>
  <si>
    <t>365.00</t>
  </si>
  <si>
    <t>25380.001381/2017-02</t>
  </si>
  <si>
    <t>SCIENCE JOURNAL FO R KIDS</t>
  </si>
  <si>
    <t>25383.000307/2017-31</t>
  </si>
  <si>
    <t>25380.001228/2017-77</t>
  </si>
  <si>
    <t>VPEIC</t>
  </si>
  <si>
    <t>AULP-ASSOCIAÃ‡ÃƒO DAS UNIVERSIDADES LINGUA PORTUGUE</t>
  </si>
  <si>
    <t>25380.001066/2017-77</t>
  </si>
  <si>
    <t>VPPC</t>
  </si>
  <si>
    <t>15000.00</t>
  </si>
  <si>
    <t>25380.000628/2017-65</t>
  </si>
  <si>
    <t>CLINICAL RESEARCH INATIVE FOR GLOBAL HEALTH-CRIGH</t>
  </si>
  <si>
    <t>25380.000746/2017-73</t>
  </si>
  <si>
    <t>25380.001176/2017-39</t>
  </si>
  <si>
    <t>VPPIS</t>
  </si>
  <si>
    <t>SOCIETY FOR PSYSHOPHYSIOLOGICAL RESEARCH</t>
  </si>
  <si>
    <t>483.00</t>
  </si>
  <si>
    <t>INSCRIÇÃO DE SERVIDOR</t>
  </si>
  <si>
    <t>PUBLICAÇÃO DE ARTIGO</t>
  </si>
  <si>
    <t>PUBLICAÇÃO DE ARTIGO - PROFORMA INVOICE 2676016088</t>
  </si>
  <si>
    <t>PUBLICAÇÃO DE ARTIGO - INVOICE 14744CV7</t>
  </si>
  <si>
    <t>PUBLICAÇÃO DE ARTIGO - INVOICE 23627/2017</t>
  </si>
  <si>
    <t>PAGAMENTO DE PUBLICAÇÃO DE ARTIGO</t>
  </si>
  <si>
    <t>PAGAMENTO DE PUBLICAÇÃO</t>
  </si>
  <si>
    <t>PUBLICAÇÃO DE ARTIGO - FATURAS 6106201432/6106201544 BIOMED</t>
  </si>
  <si>
    <t>PUBLICAÇÃO DE ARTIGO - PROFORMA INVOICE FOO-8634</t>
  </si>
  <si>
    <t>PUBLICAÇÃO DE ARTIGO - PROFORMA INVOICE 907/2016</t>
  </si>
  <si>
    <t>PUBLICAÇÃO DE ARTIGO INVOICES 2016-0065569-2, 2016-0067873-1 E 2016-0057029-8</t>
  </si>
  <si>
    <t>PUBLICAÇÃO DE ARTIGO - INVOICES PAB 186190, 186232 E 186181.</t>
  </si>
  <si>
    <t>PUBLICAÇÃO DE ARTIGO - INVOICE 943233768</t>
  </si>
  <si>
    <t>PUBLICAÇÃO E ARTIGO - INVOICES 6106205664, 6106207974 E 6106206490</t>
  </si>
  <si>
    <t>PUBLICAÇÃO DE ARTIGO - INVOICES 01920-2017 E 01350-2017</t>
  </si>
  <si>
    <t>PUBLICAÇÃO DE ARTIGO CIENTIFICO</t>
  </si>
  <si>
    <t>PUBLICAÇÃO DE ARTGO ELSEVIER</t>
  </si>
  <si>
    <t>PUBLICAÇÃO DE ARTIGO - PI PAB201510</t>
  </si>
  <si>
    <t>INSCRIÇÃO EM CURSO INTENSIVO DE ESPANHOL</t>
  </si>
  <si>
    <t>INSCRIÇÃO DE LIVIA MELO VILLAR E VANESSA SALETE DE PAULA</t>
  </si>
  <si>
    <t>AQUISIÇÃO DE SOFTWARE</t>
  </si>
  <si>
    <t>PUBLICAÇÃO DE ARTIGO CIENTÍFICO</t>
  </si>
  <si>
    <t>CONTRATAÇÃO/ANUIDADE</t>
  </si>
  <si>
    <t>CONTRATAÇÃO DE SERIÃ‡O PROFORMA INVOICE NR 20/2017</t>
  </si>
  <si>
    <t>LICENÇA DE USO DE SOFTWARE</t>
  </si>
  <si>
    <t>CONTRATO DA MANUTENÇÃO DE LICENÇA DE USO DE SOFTWARE</t>
  </si>
  <si>
    <t>CONTRATAÇÃO DE SERVIÇOS</t>
  </si>
  <si>
    <t>CONTRATAÇÃO DE SERVIÇO DE PUBLICAÇÃO</t>
  </si>
  <si>
    <t>SERVIÇO DE CONTRATAÇÃO DE PUBLICAÇÕES DE ARTIGOS</t>
  </si>
  <si>
    <t>ADESÃO A ASSOCIAÇÃO DAS UNIVERSIDADES DE LINGUA PORTUGUESA</t>
  </si>
  <si>
    <t>CONTRATAÇÃO DE SERVIÇO DE ATUALIZAÇÃO DE EQUIPAMENTO</t>
  </si>
  <si>
    <t>ANUIDADE CONSÓRCIO INTERNACIONAL CLINICAL RESEARCH FOR GLOBAL</t>
  </si>
  <si>
    <t>INSCRIÇÃO DE PESQUISADOR NO EVENTO CORRELATOS ELETROFISIOLÓGICOS</t>
  </si>
  <si>
    <t xml:space="preserve">RESUMO DAS OPERAÇÕES CAMBIAIS QUANTITATIVO PARA CONVERSÃO </t>
  </si>
  <si>
    <t>MODAL DE PAGTO</t>
  </si>
  <si>
    <t xml:space="preserve">PREGÃO </t>
  </si>
  <si>
    <t>SRP</t>
  </si>
  <si>
    <t>TOTAL DOS PAGAMENTOS</t>
  </si>
  <si>
    <t>PAGTO ANTECIPADO</t>
  </si>
  <si>
    <t>CARTA DE CRÉDITO</t>
  </si>
  <si>
    <t>TIPO 4 (FLUTUANTE)</t>
  </si>
  <si>
    <t>TIPO 3 (CONVERSÃO)</t>
  </si>
  <si>
    <t>TOTAIS</t>
  </si>
  <si>
    <t>RESUMO DAS OPERAÇÕES CAMBIAIS VALORES CONVERTIDOS</t>
  </si>
  <si>
    <t>PREGÃO</t>
  </si>
  <si>
    <t>FLUTUANTE/TIPO 4</t>
  </si>
  <si>
    <t xml:space="preserve">173   PROCESSO(S)                                             </t>
  </si>
  <si>
    <t>Total Valores:</t>
  </si>
  <si>
    <t>PROCESSO</t>
  </si>
  <si>
    <t>EXPORTADOR</t>
  </si>
  <si>
    <t>VALOR</t>
  </si>
  <si>
    <t>VALOR EM R$</t>
  </si>
  <si>
    <t>FECH.</t>
  </si>
  <si>
    <t xml:space="preserve">CONTRATO        </t>
  </si>
  <si>
    <t>VENC. CONT</t>
  </si>
  <si>
    <t>MOD. PAGTO/RECEB</t>
  </si>
  <si>
    <t>MOD. LICITAÇÃO</t>
  </si>
  <si>
    <t>25382.000229/2017-84</t>
  </si>
  <si>
    <t>CPQAM</t>
  </si>
  <si>
    <t>US$</t>
  </si>
  <si>
    <t>23/11/2017</t>
  </si>
  <si>
    <t>17/15609514</t>
  </si>
  <si>
    <t xml:space="preserve"> 27/11/2017</t>
  </si>
  <si>
    <t>LIB</t>
  </si>
  <si>
    <t>19/07/2017</t>
  </si>
  <si>
    <t xml:space="preserve">17/15569806 </t>
  </si>
  <si>
    <t>VPEIC/PR</t>
  </si>
  <si>
    <t>AULP-ASSOCIAÇÃO DAS UNIVERSIDA</t>
  </si>
  <si>
    <t>E</t>
  </si>
  <si>
    <t>11/12/2017</t>
  </si>
  <si>
    <t>17/15615219</t>
  </si>
  <si>
    <t xml:space="preserve"> 13/12/2017</t>
  </si>
  <si>
    <t>PR</t>
  </si>
  <si>
    <t>PUBLISHERS INTERNACIONAL LINKIN</t>
  </si>
  <si>
    <t>01/08/2017</t>
  </si>
  <si>
    <t xml:space="preserve">17/15574272 </t>
  </si>
  <si>
    <t>CRIS/PR</t>
  </si>
  <si>
    <t>30/05/2017</t>
  </si>
  <si>
    <t>17/150892064</t>
  </si>
  <si>
    <t>VPPLR/PR</t>
  </si>
  <si>
    <t>CLINICAL RESEARCH INATIVE FOR GL</t>
  </si>
  <si>
    <t>04/07/2017</t>
  </si>
  <si>
    <t>17/15564292</t>
  </si>
  <si>
    <t xml:space="preserve"> 06/07/2017</t>
  </si>
  <si>
    <t>DIRAD</t>
  </si>
  <si>
    <t>IATA-THE INTERNATIONAL AIR TRAN</t>
  </si>
  <si>
    <t xml:space="preserve">17/15615228 </t>
  </si>
  <si>
    <t>DOT  LIB</t>
  </si>
  <si>
    <t>21/12/2017</t>
  </si>
  <si>
    <t xml:space="preserve">16/15500665 </t>
  </si>
  <si>
    <t>31/03/2017</t>
  </si>
  <si>
    <t>17/15534422</t>
  </si>
  <si>
    <t xml:space="preserve"> 04/04/2017</t>
  </si>
  <si>
    <t>20/12/2017</t>
  </si>
  <si>
    <t xml:space="preserve">17/15619141 </t>
  </si>
  <si>
    <t>25388.000552/2016-17</t>
  </si>
  <si>
    <t>17/07/2017</t>
  </si>
  <si>
    <t xml:space="preserve">15/567824     </t>
  </si>
  <si>
    <t>FUNDACION CIENCIAS EXATAS Y NAT</t>
  </si>
  <si>
    <t>06/09/2017</t>
  </si>
  <si>
    <t xml:space="preserve">15/15585726 </t>
  </si>
  <si>
    <t>INTERNATIONAL LEPTOSPIROSE SOCI</t>
  </si>
  <si>
    <t>$A</t>
  </si>
  <si>
    <t>31/01/2017</t>
  </si>
  <si>
    <t xml:space="preserve">17/15514128 </t>
  </si>
  <si>
    <t>09/11/2017</t>
  </si>
  <si>
    <t xml:space="preserve">16/2694054  </t>
  </si>
  <si>
    <t xml:space="preserve"> 13/11/2017</t>
  </si>
  <si>
    <t>05/04/2017</t>
  </si>
  <si>
    <t xml:space="preserve">17/15536268 </t>
  </si>
  <si>
    <t xml:space="preserve">17/15536211 </t>
  </si>
  <si>
    <t>10/04/2017</t>
  </si>
  <si>
    <t xml:space="preserve">17/15537638 </t>
  </si>
  <si>
    <t>11/04/2017</t>
  </si>
  <si>
    <t xml:space="preserve">17/15538115 </t>
  </si>
  <si>
    <t xml:space="preserve">17/15619730 </t>
  </si>
  <si>
    <t xml:space="preserve">17/15574271 </t>
  </si>
  <si>
    <t>17/11/2017</t>
  </si>
  <si>
    <t xml:space="preserve">17/15607893 </t>
  </si>
  <si>
    <t>VPPIS/PR</t>
  </si>
  <si>
    <t>SOCIETY FOR PSYSHOPHYSIOLOGICA</t>
  </si>
  <si>
    <t>09/10/2017</t>
  </si>
  <si>
    <t xml:space="preserve">17/15595838 </t>
  </si>
  <si>
    <t>Y</t>
  </si>
  <si>
    <t>17/10/2017</t>
  </si>
  <si>
    <t xml:space="preserve">16/0958156   </t>
  </si>
  <si>
    <t>ACADDEMIA URUGUAY SPANISH COU</t>
  </si>
  <si>
    <t>17/02/2017</t>
  </si>
  <si>
    <t xml:space="preserve">17/15520220 </t>
  </si>
  <si>
    <t>07/11/2017</t>
  </si>
  <si>
    <t xml:space="preserve">17/15604626 </t>
  </si>
  <si>
    <t>RED DE POPULARIZACION DE LA CIEN</t>
  </si>
  <si>
    <t>14/02/2017</t>
  </si>
  <si>
    <t xml:space="preserve">17/15518789 </t>
  </si>
  <si>
    <t>ECSITE _EUROPEAN NETWORK OF SCI</t>
  </si>
  <si>
    <t>06/02/2017</t>
  </si>
  <si>
    <t xml:space="preserve">17/15516053 </t>
  </si>
  <si>
    <t>CPQGM</t>
  </si>
  <si>
    <t>13/11/2017</t>
  </si>
  <si>
    <t xml:space="preserve">17/15606298 </t>
  </si>
  <si>
    <t>CPQRR</t>
  </si>
  <si>
    <t xml:space="preserve">17/15574269 </t>
  </si>
  <si>
    <t>16/11/2017</t>
  </si>
  <si>
    <t>17/15607430</t>
  </si>
  <si>
    <t xml:space="preserve"> 20/11/2017</t>
  </si>
  <si>
    <t xml:space="preserve">17/15595836 </t>
  </si>
  <si>
    <t>24/01/2017</t>
  </si>
  <si>
    <t>17/142436627</t>
  </si>
  <si>
    <t>24/11/2017</t>
  </si>
  <si>
    <t>17/15610001</t>
  </si>
  <si>
    <t xml:space="preserve"> 28/11/2017</t>
  </si>
  <si>
    <t>JOURNAL OF INFECTION IN DEVELOPI</t>
  </si>
  <si>
    <t>10/01/2017</t>
  </si>
  <si>
    <t>16/142143790</t>
  </si>
  <si>
    <t>17/142583152</t>
  </si>
  <si>
    <t>SFR</t>
  </si>
  <si>
    <t>17/142583236</t>
  </si>
  <si>
    <t>19/01/2017</t>
  </si>
  <si>
    <t xml:space="preserve">17/15510230 </t>
  </si>
  <si>
    <t>11/01/2017</t>
  </si>
  <si>
    <t xml:space="preserve">17/15507462 </t>
  </si>
  <si>
    <t>06/12/2017</t>
  </si>
  <si>
    <t xml:space="preserve">16/4482540  </t>
  </si>
  <si>
    <t xml:space="preserve"> 08/12/2017</t>
  </si>
  <si>
    <t>25/01/2017</t>
  </si>
  <si>
    <t xml:space="preserve">17/15512131 </t>
  </si>
  <si>
    <t>17/142177914</t>
  </si>
  <si>
    <t xml:space="preserve">17/15606297 </t>
  </si>
  <si>
    <t xml:space="preserve">17/15613748 </t>
  </si>
  <si>
    <t xml:space="preserve">17/15613758 </t>
  </si>
  <si>
    <t>18/12/2017</t>
  </si>
  <si>
    <t xml:space="preserve">16/5438350  </t>
  </si>
  <si>
    <t xml:space="preserve"> 20/12/2017</t>
  </si>
  <si>
    <t>02/06/2017</t>
  </si>
  <si>
    <t>17/151313706</t>
  </si>
  <si>
    <t>07/06/2017</t>
  </si>
  <si>
    <t xml:space="preserve">15/556420    </t>
  </si>
  <si>
    <t xml:space="preserve"> 09/06/2017</t>
  </si>
  <si>
    <t>11/07/2017</t>
  </si>
  <si>
    <t xml:space="preserve">17/15566859 </t>
  </si>
  <si>
    <t xml:space="preserve">17/15566862 </t>
  </si>
  <si>
    <t xml:space="preserve">17/15566861 </t>
  </si>
  <si>
    <t>11/10/2017</t>
  </si>
  <si>
    <t xml:space="preserve">17/15596958 </t>
  </si>
  <si>
    <t xml:space="preserve">16/0415122   </t>
  </si>
  <si>
    <t xml:space="preserve">16/0415223   </t>
  </si>
  <si>
    <t xml:space="preserve">16/0415540   </t>
  </si>
  <si>
    <t>19/06/2017</t>
  </si>
  <si>
    <t>17/152528837</t>
  </si>
  <si>
    <t>03/10/2017</t>
  </si>
  <si>
    <t xml:space="preserve">15/9966515  </t>
  </si>
  <si>
    <t xml:space="preserve"> 05/10/2017</t>
  </si>
  <si>
    <t>16/142172608</t>
  </si>
  <si>
    <t>28/07/2017</t>
  </si>
  <si>
    <t xml:space="preserve">17/15573032 </t>
  </si>
  <si>
    <t>26/07/2017</t>
  </si>
  <si>
    <t>17/155722157</t>
  </si>
  <si>
    <t>02/08/2017</t>
  </si>
  <si>
    <t xml:space="preserve">17/15574736 </t>
  </si>
  <si>
    <t xml:space="preserve">17/15574737 </t>
  </si>
  <si>
    <t>11/08/2017</t>
  </si>
  <si>
    <t xml:space="preserve">17/15578136 </t>
  </si>
  <si>
    <t>24/08/2017</t>
  </si>
  <si>
    <t xml:space="preserve">15/7044942   </t>
  </si>
  <si>
    <t>25/04/2017</t>
  </si>
  <si>
    <t>17/148819137</t>
  </si>
  <si>
    <t>25382.000122/2017-36</t>
  </si>
  <si>
    <t>BAISHIDENG PUBLISHING GROUP CO.</t>
  </si>
  <si>
    <t xml:space="preserve">17/15559480 </t>
  </si>
  <si>
    <t>05/09/2017</t>
  </si>
  <si>
    <t xml:space="preserve">17/15585206 </t>
  </si>
  <si>
    <t>21/02/2017</t>
  </si>
  <si>
    <t>17/144418085</t>
  </si>
  <si>
    <t xml:space="preserve">17/15615182 </t>
  </si>
  <si>
    <t>20/02/2017</t>
  </si>
  <si>
    <t xml:space="preserve">17/15520915 </t>
  </si>
  <si>
    <t>17/144379668</t>
  </si>
  <si>
    <t xml:space="preserve">17/15521333 </t>
  </si>
  <si>
    <t>06/04/2017</t>
  </si>
  <si>
    <t xml:space="preserve">17/15536716 </t>
  </si>
  <si>
    <t>24/04/2017</t>
  </si>
  <si>
    <t xml:space="preserve">17/15541813 </t>
  </si>
  <si>
    <t>20/04/2017</t>
  </si>
  <si>
    <t xml:space="preserve">17/15541196 </t>
  </si>
  <si>
    <t>04/05/2017</t>
  </si>
  <si>
    <t>17/149403315</t>
  </si>
  <si>
    <t>17/149403312</t>
  </si>
  <si>
    <t>26/05/2017</t>
  </si>
  <si>
    <t xml:space="preserve">15/0780567   </t>
  </si>
  <si>
    <t xml:space="preserve">15/556413     </t>
  </si>
  <si>
    <t>06/06/2017</t>
  </si>
  <si>
    <t>17/151519447</t>
  </si>
  <si>
    <t>14/06/2017</t>
  </si>
  <si>
    <t xml:space="preserve">17/15558668 </t>
  </si>
  <si>
    <t xml:space="preserve">17/15558662 </t>
  </si>
  <si>
    <t>17/152517754</t>
  </si>
  <si>
    <t>07/12/2017</t>
  </si>
  <si>
    <t xml:space="preserve">17/15614338 </t>
  </si>
  <si>
    <t>12/12/2017</t>
  </si>
  <si>
    <t xml:space="preserve">17/1561572   </t>
  </si>
  <si>
    <t xml:space="preserve">16/5674215  </t>
  </si>
  <si>
    <t xml:space="preserve"> 22/12/2017</t>
  </si>
  <si>
    <t>17/04/2017</t>
  </si>
  <si>
    <t xml:space="preserve">17/15539666 </t>
  </si>
  <si>
    <t>12/01/2017</t>
  </si>
  <si>
    <t xml:space="preserve">17/15507929 </t>
  </si>
  <si>
    <t>25/09/2017</t>
  </si>
  <si>
    <t>17/159391362</t>
  </si>
  <si>
    <t>JOURNAL OF THE AMERICAN MOSQUI</t>
  </si>
  <si>
    <t>10/05/2017</t>
  </si>
  <si>
    <t>17/149847160</t>
  </si>
  <si>
    <t>09/05/2017</t>
  </si>
  <si>
    <t xml:space="preserve">17/15547095 </t>
  </si>
  <si>
    <t>12/05/2017</t>
  </si>
  <si>
    <t xml:space="preserve">17/15548486 </t>
  </si>
  <si>
    <t xml:space="preserve">17/15548484 </t>
  </si>
  <si>
    <t xml:space="preserve">17/15548483 </t>
  </si>
  <si>
    <t>23/06/2017</t>
  </si>
  <si>
    <t xml:space="preserve">15/2815335   </t>
  </si>
  <si>
    <t xml:space="preserve">15/2815326   </t>
  </si>
  <si>
    <t>18/08/2017</t>
  </si>
  <si>
    <t xml:space="preserve"> 27/06/2017</t>
  </si>
  <si>
    <t>27/09/2017</t>
  </si>
  <si>
    <t xml:space="preserve">17/591307     </t>
  </si>
  <si>
    <t>31/07/2017</t>
  </si>
  <si>
    <t xml:space="preserve">17/15572600 </t>
  </si>
  <si>
    <t>22/03/2017</t>
  </si>
  <si>
    <t>17/146614217</t>
  </si>
  <si>
    <t xml:space="preserve">15/591302     </t>
  </si>
  <si>
    <t>08/12/2017</t>
  </si>
  <si>
    <t xml:space="preserve">17/15614708 </t>
  </si>
  <si>
    <t>10/10/2017</t>
  </si>
  <si>
    <t xml:space="preserve">17/15596426 </t>
  </si>
  <si>
    <t>31/08/2017</t>
  </si>
  <si>
    <t>17/157345781</t>
  </si>
  <si>
    <t>25/05/2017</t>
  </si>
  <si>
    <t>23/03/2017</t>
  </si>
  <si>
    <t>17/146697541</t>
  </si>
  <si>
    <t>16/05/2017</t>
  </si>
  <si>
    <t xml:space="preserve">17/15553869 </t>
  </si>
  <si>
    <t xml:space="preserve">17/15580054 </t>
  </si>
  <si>
    <t>22/12/2017</t>
  </si>
  <si>
    <t xml:space="preserve">17/15620277 </t>
  </si>
  <si>
    <t>27/06/2017</t>
  </si>
  <si>
    <t xml:space="preserve">17/15562024 </t>
  </si>
  <si>
    <t>02/03/2017</t>
  </si>
  <si>
    <t>17/144963564</t>
  </si>
  <si>
    <t>INTERNATIONAL ASSOCIATION FOR F</t>
  </si>
  <si>
    <t>06/03/2017</t>
  </si>
  <si>
    <t xml:space="preserve">17/15525051 </t>
  </si>
  <si>
    <t>17/144962906</t>
  </si>
  <si>
    <t xml:space="preserve">17/15525054 </t>
  </si>
  <si>
    <t>25030.000014/2016-72A</t>
  </si>
  <si>
    <t>17/15569807</t>
  </si>
  <si>
    <t xml:space="preserve"> 21/07/2017</t>
  </si>
  <si>
    <t>17/155852014</t>
  </si>
  <si>
    <t>MDPI AG -MOLECULAR DIVERSITY PR</t>
  </si>
  <si>
    <t xml:space="preserve">17/15585199 </t>
  </si>
  <si>
    <t xml:space="preserve">17/15585200 </t>
  </si>
  <si>
    <t>06/10/2017</t>
  </si>
  <si>
    <t xml:space="preserve">17/15595477 </t>
  </si>
  <si>
    <t>17/159397192</t>
  </si>
  <si>
    <t>05/05/2017</t>
  </si>
  <si>
    <t>17/149575977</t>
  </si>
  <si>
    <t>17/149403323</t>
  </si>
  <si>
    <t>17/149575909</t>
  </si>
  <si>
    <t>17/149403320</t>
  </si>
  <si>
    <t xml:space="preserve">17/15561199 </t>
  </si>
  <si>
    <t>18/07/2017</t>
  </si>
  <si>
    <t xml:space="preserve">17/15569219 </t>
  </si>
  <si>
    <t xml:space="preserve">17/15572150 </t>
  </si>
  <si>
    <t xml:space="preserve">17/15569226 </t>
  </si>
  <si>
    <t>17/142586527</t>
  </si>
  <si>
    <t>E-CENTURY PUBLISHING CORPORATI</t>
  </si>
  <si>
    <t>17/142583183</t>
  </si>
  <si>
    <t>13/12/2017</t>
  </si>
  <si>
    <t xml:space="preserve">17/15616292 </t>
  </si>
  <si>
    <t>SECOMP/IGM</t>
  </si>
  <si>
    <t xml:space="preserve">17/15613744 </t>
  </si>
  <si>
    <t>01/02/2017</t>
  </si>
  <si>
    <t>17/142617389</t>
  </si>
  <si>
    <t>14/12/2017</t>
  </si>
  <si>
    <t xml:space="preserve">16/5162364   </t>
  </si>
  <si>
    <t xml:space="preserve">17/15615788 </t>
  </si>
  <si>
    <t xml:space="preserve">17/15613771 </t>
  </si>
  <si>
    <t xml:space="preserve">17/15617864 </t>
  </si>
  <si>
    <t xml:space="preserve">17/15613772 </t>
  </si>
  <si>
    <t>AMCA-THE AMERICAN MOSQUITO CO</t>
  </si>
  <si>
    <t xml:space="preserve">16/5020039   </t>
  </si>
  <si>
    <t xml:space="preserve">16/4608163   </t>
  </si>
  <si>
    <t xml:space="preserve">17/15574273 </t>
  </si>
  <si>
    <t xml:space="preserve">17/15514071 </t>
  </si>
  <si>
    <t xml:space="preserve">17/15514112 </t>
  </si>
  <si>
    <t xml:space="preserve">17/15566864 </t>
  </si>
  <si>
    <t xml:space="preserve">17/15566863 </t>
  </si>
  <si>
    <t xml:space="preserve">17/15525050 </t>
  </si>
  <si>
    <t xml:space="preserve">17/15546073 </t>
  </si>
  <si>
    <t xml:space="preserve">17/15525052 </t>
  </si>
  <si>
    <t>28/11/2017</t>
  </si>
  <si>
    <t xml:space="preserve">17/15610869 </t>
  </si>
  <si>
    <t>JOURNAL OF VISUALIZED EXPERIMEN</t>
  </si>
  <si>
    <t xml:space="preserve">17/15514110 </t>
  </si>
  <si>
    <t xml:space="preserve">17/15514111 </t>
  </si>
  <si>
    <t xml:space="preserve">17/15545698 </t>
  </si>
  <si>
    <t xml:space="preserve">17/15561201 </t>
  </si>
  <si>
    <t xml:space="preserve">17/15596428 </t>
  </si>
  <si>
    <t>14/11/2017</t>
  </si>
  <si>
    <t xml:space="preserve">17/15606764 </t>
  </si>
  <si>
    <t xml:space="preserve">17/15604625 </t>
  </si>
  <si>
    <t xml:space="preserve">17/15561193 </t>
  </si>
  <si>
    <t>09/03/2017</t>
  </si>
  <si>
    <t xml:space="preserve">17/15526474 </t>
  </si>
  <si>
    <t xml:space="preserve">17/15583866 </t>
  </si>
  <si>
    <t xml:space="preserve">17/15530821 </t>
  </si>
  <si>
    <t xml:space="preserve">17/15553157 </t>
  </si>
  <si>
    <t>25030.000014/2016-72C</t>
  </si>
  <si>
    <t>28/12/2017</t>
  </si>
  <si>
    <t xml:space="preserve">16/15503417 </t>
  </si>
  <si>
    <t>17/144379666</t>
  </si>
  <si>
    <t>EUROPEAN DIRECTORATE FOR THE Q</t>
  </si>
  <si>
    <t>17/159396988</t>
  </si>
  <si>
    <t>CHARLES RIVER LABORATORIES INTE</t>
  </si>
  <si>
    <t>30/10/2017</t>
  </si>
  <si>
    <t xml:space="preserve">17/15594115 </t>
  </si>
  <si>
    <t xml:space="preserve">17/15536200 </t>
  </si>
  <si>
    <t>25380.002227/2012-35A</t>
  </si>
  <si>
    <t>FIOCRUZ/RO</t>
  </si>
  <si>
    <t>KOSHNER HOLDING LIMITED</t>
  </si>
  <si>
    <t>09/01/2017</t>
  </si>
  <si>
    <t xml:space="preserve">17/15506535 </t>
  </si>
  <si>
    <t>04/04/2017</t>
  </si>
  <si>
    <t xml:space="preserve">17/15535433 </t>
  </si>
  <si>
    <t>11/09/2017</t>
  </si>
  <si>
    <t>13/09/2017</t>
  </si>
  <si>
    <t xml:space="preserve">17/15607439 </t>
  </si>
  <si>
    <t xml:space="preserve">4   PROCESSO(S)                                             </t>
  </si>
  <si>
    <t>25384.000293/2016-64</t>
  </si>
  <si>
    <t>26/04/2017</t>
  </si>
  <si>
    <t xml:space="preserve">17/15542848 </t>
  </si>
  <si>
    <t>13/07/2017</t>
  </si>
  <si>
    <t xml:space="preserve">15/567619     </t>
  </si>
  <si>
    <t>25384.000508/2016-47</t>
  </si>
  <si>
    <t>01/11/2017</t>
  </si>
  <si>
    <t xml:space="preserve">17/15602823 </t>
  </si>
  <si>
    <t>25384.000520/2016-51</t>
  </si>
  <si>
    <t>08/06/2017</t>
  </si>
  <si>
    <t xml:space="preserve">17/15556646 </t>
  </si>
  <si>
    <t>REM.SEM SAQUE</t>
  </si>
  <si>
    <t xml:space="preserve">19   PROCESSO(S)                                         </t>
  </si>
  <si>
    <t xml:space="preserve"> Total Valores: </t>
  </si>
  <si>
    <t>27/11/2017</t>
  </si>
  <si>
    <t xml:space="preserve">17/15609345 </t>
  </si>
  <si>
    <t>25383.000237/2017-11</t>
  </si>
  <si>
    <t xml:space="preserve">16/5755789   </t>
  </si>
  <si>
    <t>25029.000050/2017-56</t>
  </si>
  <si>
    <t>GILEAD SCIENCES, INC.</t>
  </si>
  <si>
    <t>12/09/2017</t>
  </si>
  <si>
    <t xml:space="preserve">15/587014     </t>
  </si>
  <si>
    <t>25382.000228/2017-30</t>
  </si>
  <si>
    <t>17/15618862</t>
  </si>
  <si>
    <t>25384.000236/2016-85</t>
  </si>
  <si>
    <t>27/01/2017</t>
  </si>
  <si>
    <t>17/142495764</t>
  </si>
  <si>
    <t>25382.000227/2017-95</t>
  </si>
  <si>
    <t>NANO TEMPER TECCHNOLOGIES GMB</t>
  </si>
  <si>
    <t>17/156094119</t>
  </si>
  <si>
    <t>25384.000412/2016-89</t>
  </si>
  <si>
    <t xml:space="preserve">15/606516     </t>
  </si>
  <si>
    <t>25028.000044/2017-17</t>
  </si>
  <si>
    <t xml:space="preserve">16/4986622   </t>
  </si>
  <si>
    <t>25382.000387/2016-53</t>
  </si>
  <si>
    <t>17/15539499</t>
  </si>
  <si>
    <t>25388.000216/2017-55</t>
  </si>
  <si>
    <t xml:space="preserve">15/585388     </t>
  </si>
  <si>
    <t>25028.000122/2016-94</t>
  </si>
  <si>
    <t xml:space="preserve">17/15536500 </t>
  </si>
  <si>
    <t>25028.000121/2016-40</t>
  </si>
  <si>
    <t>28/09/2017</t>
  </si>
  <si>
    <t xml:space="preserve">17/15592476 </t>
  </si>
  <si>
    <t>25385.000054/2017-85</t>
  </si>
  <si>
    <t xml:space="preserve">17/15605188 </t>
  </si>
  <si>
    <t>25385.000084/2016-19</t>
  </si>
  <si>
    <t>DRRR</t>
  </si>
  <si>
    <t xml:space="preserve">17/15542358 </t>
  </si>
  <si>
    <t>25383.000243/2016-97</t>
  </si>
  <si>
    <t>PROLAB SALES INC.</t>
  </si>
  <si>
    <t>16/02/2017</t>
  </si>
  <si>
    <t xml:space="preserve">15/519503     </t>
  </si>
  <si>
    <t>25382.000316/2016-51</t>
  </si>
  <si>
    <t>30/03/2017</t>
  </si>
  <si>
    <t xml:space="preserve">17/532818     </t>
  </si>
  <si>
    <t>25385.000232/2016-97</t>
  </si>
  <si>
    <t>ATCC - AMERICAN TYPE CULTURE CO</t>
  </si>
  <si>
    <t xml:space="preserve">17/155695     </t>
  </si>
  <si>
    <t>25380.001466/2016-00</t>
  </si>
  <si>
    <t>CS/PR</t>
  </si>
  <si>
    <t xml:space="preserve">17/15549106 </t>
  </si>
  <si>
    <t>25384.000571/2016-83</t>
  </si>
  <si>
    <t>KARL KAPS GMBH 7 CO KG</t>
  </si>
  <si>
    <t xml:space="preserve">E  </t>
  </si>
  <si>
    <t>17/1560611</t>
  </si>
  <si>
    <t>6 16/11/2017</t>
  </si>
  <si>
    <t>TOTAL GERAL</t>
  </si>
  <si>
    <t>196 PROCESSOS</t>
  </si>
  <si>
    <t>NUM. PROC. PAGTO</t>
  </si>
  <si>
    <t>NUM. PO</t>
  </si>
  <si>
    <t>FRETE</t>
  </si>
  <si>
    <t>OUTRAS TX(AWB)</t>
  </si>
  <si>
    <t>IMPOSTOS</t>
  </si>
  <si>
    <t>TOTAL FRETE</t>
  </si>
  <si>
    <t>DESPACHO</t>
  </si>
  <si>
    <t>OUTRAS DESPESAS</t>
  </si>
  <si>
    <t>VALOR BRUTO</t>
  </si>
  <si>
    <t>VALOR LIQUIDO</t>
  </si>
  <si>
    <t>DATA ATESTO</t>
  </si>
  <si>
    <t>DATA PAGTO</t>
  </si>
  <si>
    <t>O.B.</t>
  </si>
  <si>
    <t>OBS.</t>
  </si>
  <si>
    <t>25380.001161/2016-90A</t>
  </si>
  <si>
    <t>28381.000180/2017-70</t>
  </si>
  <si>
    <t>2017/1023</t>
  </si>
  <si>
    <t>Delivery Cia Aerea = R$ 114,93 - Taxa de siscomex = R$ 474,10 Honororios cliente = R$ 86,11</t>
  </si>
  <si>
    <t>25381.000317/2017-96</t>
  </si>
  <si>
    <t>2017/2016</t>
  </si>
  <si>
    <t>Delivery CIA aerea 97,91 Taxa SISCOMEX - 403,30 + honorÃ¡rios - 156,91 = 560,21</t>
  </si>
  <si>
    <t>25380.001161/2016-90B</t>
  </si>
  <si>
    <t>25382.000182/2016-78</t>
  </si>
  <si>
    <t>1010.74</t>
  </si>
  <si>
    <t>1954.25</t>
  </si>
  <si>
    <t>2964.99</t>
  </si>
  <si>
    <t>2016/1180</t>
  </si>
  <si>
    <t>Seguro - 30,48 + collect fee- 296,50 + delivery desconsolidaÃ§Ã£o - 97,39 = 424,37 Taxa SISCOMEX - 214,50 + HonorÃ¡rios - 345,71 = 560,21</t>
  </si>
  <si>
    <t>5561.28</t>
  </si>
  <si>
    <t>2036.98</t>
  </si>
  <si>
    <t>7598.26</t>
  </si>
  <si>
    <t>2017/211</t>
  </si>
  <si>
    <t>Seguro internacional - 59,30 + gelo seco - 120,00 + Taxa SISCOMEX - 214,50 + frete interno - 250,00 + collect fee - 759,83 + delivery e desconsolidaÃ§Ã£o - 97,00 + honorÃ¡rios - 345,71 = 1.286,13</t>
  </si>
  <si>
    <t>25382.000391/2016-11</t>
  </si>
  <si>
    <t>193.74</t>
  </si>
  <si>
    <t>370.48</t>
  </si>
  <si>
    <t>564.22</t>
  </si>
  <si>
    <t>2017/283</t>
  </si>
  <si>
    <t>Taxa SISCOMEX - 214,50 + honorarios - 345,71 = 560,21 frete interno - 800,00 + collect fee - 56,42 + delivery e desconsolidaÃ§Ã£o - 95,41 = __________________________________________________________________________ Foi acrescentado o valor de 8,45 da cobranÃ§a do seguro e frete interno, ref: 1849 que serÃ¡ paga separada.</t>
  </si>
  <si>
    <t>25382.000376/2016-73</t>
  </si>
  <si>
    <t>8277.33</t>
  </si>
  <si>
    <t>Transporte rodoviÃ¡rio = R$ 225,00 - CartÃ³rio = R$ 56,30 Houveram 02 desembaraÃ§os, cada um R$ 400,00 - Total de R$ 800,00</t>
  </si>
  <si>
    <t>NH</t>
  </si>
  <si>
    <t>Seguro internacional referente a fatura 1849-NFBHZ no valor de 8,45.</t>
  </si>
  <si>
    <t>25383.000199/2016-15</t>
  </si>
  <si>
    <t>10042.34</t>
  </si>
  <si>
    <t>7141.23</t>
  </si>
  <si>
    <t>17183.57</t>
  </si>
  <si>
    <t>2016/1181</t>
  </si>
  <si>
    <t>Seguro internacional - 235,63 + frete interno - 200,00 = 435,63 Delivery e desconsolidaÃ§Ã£o - 101,90 + collect fee - 343,68 = 445,58</t>
  </si>
  <si>
    <t>25383.000064/2017-31</t>
  </si>
  <si>
    <t>2017/667</t>
  </si>
  <si>
    <t>Delivery CIA - 109,40 + gelo seco - 210,00 + transporte rodoviÃ¡rio - 200,00 = 519,40</t>
  </si>
  <si>
    <t>25383.000080/2017-23</t>
  </si>
  <si>
    <t>8011.25</t>
  </si>
  <si>
    <t>5753.54</t>
  </si>
  <si>
    <t>13764.79</t>
  </si>
  <si>
    <t>2017/971</t>
  </si>
  <si>
    <t>Seguro internacional - 253,30 + cartÃ³rio - 65,94 + correios - 62,60 + delivery CIA aerea - 114,31 + transporte rodoviÃ¡rio - 400,00 + collect fee- 550,60 + delivery e desconsolidaÃ§Ã£o - 97,98 = 1.544,73 Taxa SISCOMEX - 244,00 + HonorÃ¡rios - 316,21 = 560,21</t>
  </si>
  <si>
    <t>25380.001161/2016-90C</t>
  </si>
  <si>
    <t>3531.00</t>
  </si>
  <si>
    <t>882.75</t>
  </si>
  <si>
    <t>4413.75</t>
  </si>
  <si>
    <t>2017/212</t>
  </si>
  <si>
    <t>Seguro internacional - 618,73 + frete interno - 200,00 + collect fee - 441,38 + delivery e desconsolidaÃ§Ã£o - 96,30 = 1.356,41</t>
  </si>
  <si>
    <t>25384.000531/2015-51</t>
  </si>
  <si>
    <t>7971.97</t>
  </si>
  <si>
    <t>11293.62</t>
  </si>
  <si>
    <t>19265.59</t>
  </si>
  <si>
    <t>2017/453</t>
  </si>
  <si>
    <t>Seguro internacional - 1.456,24 + collect fee - 288,99 + delivery e desconsolidaÃ§Ã£o - 92,75 + frete interno - 350,00 = 2.187,98 Taxa SISCOMEX - 267,60 + honorÃ¡rios - 292,61 = 560,21</t>
  </si>
  <si>
    <t>2851.56</t>
  </si>
  <si>
    <t>728.73</t>
  </si>
  <si>
    <t>3580.29</t>
  </si>
  <si>
    <t>2017/746</t>
  </si>
  <si>
    <t>Seguro internacional - 182,31 + transporte rodoviÃ¡rio - 200,00 + collect fee - 71,61 + delivery e desconsolidaÃ§Ã£o - 95,05 = 548,97 Taxa SISCOMEX - 267,60 + honorÃ¡rios - 292,61 = 560,21</t>
  </si>
  <si>
    <t>2017.65</t>
  </si>
  <si>
    <t>1634.54</t>
  </si>
  <si>
    <t>3652.19</t>
  </si>
  <si>
    <t>2017/776</t>
  </si>
  <si>
    <t>seguro internacional - 525,69 + transporte rodoviÃ¡rio - 200,00 + collect fee - 146,08 + delivery e desconsolidaÃ§Ã£o - 95,29 = 967,06 Taxa SISCOMEX - 214,50 + honorÃ¡rios - 345,71 = 560,21</t>
  </si>
  <si>
    <t>3674.14</t>
  </si>
  <si>
    <t>1355.35</t>
  </si>
  <si>
    <t>5029.49</t>
  </si>
  <si>
    <t>2017/915</t>
  </si>
  <si>
    <t>Seguro internacional - 186,65 + transporte rodoviÃ¡rio - 200,00 + collect fee - 502,95 + delivery e desconsolidaÃ§Ã£o - 97,98 = 987,58 Taxa SISCOMEX - 244,00 + honorÃ¡rios - 316,21 = 560,21</t>
  </si>
  <si>
    <t>3223.38</t>
  </si>
  <si>
    <t>823.75</t>
  </si>
  <si>
    <t>4047.13</t>
  </si>
  <si>
    <t>2017/1350</t>
  </si>
  <si>
    <t>Seguro internacional - 354,89 + transporte rodoviÃ¡rio - 200,00 + collect fee - 80,95 + delivery e desconsolidaÃ§Ã£o - 95,09 = 730,93</t>
  </si>
  <si>
    <t>1188.56</t>
  </si>
  <si>
    <t>380.34</t>
  </si>
  <si>
    <t>1568.90</t>
  </si>
  <si>
    <t>2017/1430</t>
  </si>
  <si>
    <t>Seguro internacional - 18,26 + transporte rodoviario - 200,00 + collect fee - 156,89 + delivery e desconsolidaÃ§Ã£o - 95,09 = 470,24 Taxa SISCOMEX - 214,50 + honorÃ¡rios - 345,71 = 560,21</t>
  </si>
  <si>
    <t>25380.001161/2016-90D</t>
  </si>
  <si>
    <t>25385.000194/2016-72B</t>
  </si>
  <si>
    <t>2016/17</t>
  </si>
  <si>
    <t>Armazenagem RJ - 2.186,94 + delivery CIA 97,63 = 2.284,57 __________________________________________________________________________ Foi acrescentado o valor de 74,87 da cobranÃ§a do seguro e frete interno, ref: 1624 a qual serÃ¡ paga separada.</t>
  </si>
  <si>
    <t>25385.000239/2016-17</t>
  </si>
  <si>
    <t>2017/8</t>
  </si>
  <si>
    <t>Taxa SISCOMEX - 214,50 HonorÃ¡rios - 345,71 ________________________________________________________________________ Foi acrescentado o valor de 3,09 da cobranÃ§a do seguro e frete interno, ref: 1656 que serÃ¡ paga separada.</t>
  </si>
  <si>
    <t>25385.000238/2016-64</t>
  </si>
  <si>
    <t>2017/166</t>
  </si>
  <si>
    <t>Taxa SISCOMEX - 214,50 + honorÃ¡rios - 345,71 = 560,21 _____________________________________________________________________________ Foi acrescentado o valor de 252,15 da cobranÃ§a do seguro e frete interno, ref: 1776.</t>
  </si>
  <si>
    <t>25385.000369/2015-61</t>
  </si>
  <si>
    <t>2292.90</t>
  </si>
  <si>
    <t>2216.47</t>
  </si>
  <si>
    <t>4509.37</t>
  </si>
  <si>
    <t>2017/443</t>
  </si>
  <si>
    <t>Seguro internacional - 79,69 + gelo seco - 357,27 + frete interno - 200,00 + collect fee - 450,94 + delivery e desconsolidaÃ§Ã£o - 92,34 = 1.230,24 Taxa SISCOMEX - 214,50 + honorÃ¡rios - 345,71 = 560,21</t>
  </si>
  <si>
    <t>25385.000243/2016-77</t>
  </si>
  <si>
    <t>224.19</t>
  </si>
  <si>
    <t>56.36</t>
  </si>
  <si>
    <t>282.05</t>
  </si>
  <si>
    <t>2017/506</t>
  </si>
  <si>
    <t>Seguro internacional - 0,56 + collect fee - 28,18 + delivery e desconsolidaÃ§Ã£o - 93,41 + transporte rodoviÃ¡rio - 250,00 = 372,15 Taxa SISCOMEX - 214,50 + HonorÃ¡rios - 345,71 = 560,21</t>
  </si>
  <si>
    <t>25385.000008/2017-86</t>
  </si>
  <si>
    <t>2241.96</t>
  </si>
  <si>
    <t>1460.10</t>
  </si>
  <si>
    <t>3702.06</t>
  </si>
  <si>
    <t>2017/664</t>
  </si>
  <si>
    <t>Seguro internacional - 7,87 + gelo seco - 507,27 + transporte rodoviÃ¡rio - 250,00 + collect fee - 370,21 + delivery e desconsolidaÃ§Ã£o - 94,39 = 1.229,74</t>
  </si>
  <si>
    <t>2017/943</t>
  </si>
  <si>
    <t>Delivery CIA aerea - 97,20 + gelo seco - 639,54 + seguro internacional - 64,52+Transporte rodoviÃ¡rio - 200,00 = 1.001,26 Taxa SISCOMEX - 244,00</t>
  </si>
  <si>
    <t>Despesa complementar de gelo seco referente a fatura 2232-NFBHZ Ou seja nÃºmero de processo estÃ¡ sendo lanÃ§ado pela segunda vez.</t>
  </si>
  <si>
    <t>25385.000097/2016-61</t>
  </si>
  <si>
    <t>2553.32</t>
  </si>
  <si>
    <t>2100.49</t>
  </si>
  <si>
    <t>4653.81</t>
  </si>
  <si>
    <t>2017/1301</t>
  </si>
  <si>
    <t>Seguro internacional - 8,07 + gelo seco - 357,27 + transporte rodoviÃ¡rio - 200,00 + collect fee - 465,40 + delivery e desconsolidaÃ§Ã£o - 93,80 = 1.124,54</t>
  </si>
  <si>
    <t>226.90</t>
  </si>
  <si>
    <t>1361.37</t>
  </si>
  <si>
    <t>1588.27</t>
  </si>
  <si>
    <t>2017/1877</t>
  </si>
  <si>
    <t>Taxa SISCOMEX - 214,50 + honorÃ³rios - 345,71 = 560,21 transporte rodoviÃ¡rio - 200,00 + collect fee - 158,83 + delivery e desconsolidaÃ§Ã£o - 97,64 = 506,47</t>
  </si>
  <si>
    <t>25380.001161/2016-90E</t>
  </si>
  <si>
    <t>000.002.863</t>
  </si>
  <si>
    <t>DesconsolidaÃ§Ã£o AG tercerizado = R$ 742,37 - Transporte rodoviÃ¡rio = R$ 200,00</t>
  </si>
  <si>
    <t>5411.46</t>
  </si>
  <si>
    <t>3901.29</t>
  </si>
  <si>
    <t>9312.75</t>
  </si>
  <si>
    <t>2017/1426</t>
  </si>
  <si>
    <t>Seguro internacional - 40,15 + gelo seco - 432,27 + transporte rodoviÃ¡rio - 200,00 + collect fee - 931,28 + desconsolidaÃ§Ã£o - 94,39 = 1.698,09</t>
  </si>
  <si>
    <t>25380.000445/2017-70</t>
  </si>
  <si>
    <t>2017/1979</t>
  </si>
  <si>
    <t>Courirer - 5.959,17 HonorÃ¡rios - 200,00</t>
  </si>
  <si>
    <t>25380.001161/2016-90G</t>
  </si>
  <si>
    <t>25028.000083/2016-25</t>
  </si>
  <si>
    <t>317.94</t>
  </si>
  <si>
    <t>847.82</t>
  </si>
  <si>
    <t>1165.76</t>
  </si>
  <si>
    <t>2016/1190</t>
  </si>
  <si>
    <t>Taxa Siscomex - 214,50 + HonorÃ¡rios -345,71 = 560,21 Collect fee - 116,58 + delivery desconsolidaÃ§Ã£o - 96,77 = 213,35 --------------------------- O pagamento ficou em aberto de Dezembro/2016 a junto, por conta da falta de nota fiscal de transporte rodoviÃ¡rio. A mesma foi enviada pela empresa AIRPHOENIX em 08/06/2017.</t>
  </si>
  <si>
    <t>904.39</t>
  </si>
  <si>
    <t>794.47</t>
  </si>
  <si>
    <t>1698.86</t>
  </si>
  <si>
    <t>2017/639</t>
  </si>
  <si>
    <t>Seguro interna\cional - 29,67 + transporte rodoviÃ¡rio - 200,00 + collect fee - 169,89 + delivery e desconsolidaÃ§Ã£o - 93,69 = 493,25 Taxa SISCOMEX - 214,50 + honorÃ¡rios - 345,71 = 560,21</t>
  </si>
  <si>
    <t>25028.000019/2017-25</t>
  </si>
  <si>
    <t>2017/824</t>
  </si>
  <si>
    <t>DesconsolidaÃ§Ã£o AG terceirizado - 235,00 Taxa SISCOMEX - 214,50 + honorÃ¡rios - 345,71 = 560,21 Transporte rodoviÃ¡rio - 200,00</t>
  </si>
  <si>
    <t>1822.04</t>
  </si>
  <si>
    <t>281.58</t>
  </si>
  <si>
    <t>2103.62</t>
  </si>
  <si>
    <t>2017/1030</t>
  </si>
  <si>
    <t>Frete = R$ 1.822,04 - Collect Fee= R$ 182,20 - Delivery e desconsolidaÃ§Ã£o = R$ 99,38 - Seguro Internacional= R$ 35,75 - Transporte RodoviÃ¡rio = R$ 141,56 - Delivery cia aÃ©rea = R$ 115,00.</t>
  </si>
  <si>
    <t>25028.000014/2017- 1</t>
  </si>
  <si>
    <t>8722.42</t>
  </si>
  <si>
    <t>Motoboy = R$ 30,00 Transporte rodoviÃ¡rio = R$ 250,00</t>
  </si>
  <si>
    <t>25028.000037/2017-15</t>
  </si>
  <si>
    <t>1868.18</t>
  </si>
  <si>
    <t>853.50</t>
  </si>
  <si>
    <t>2721.68</t>
  </si>
  <si>
    <t>2017/1309</t>
  </si>
  <si>
    <t>DesconsolidaÃ§Ã£o AG Terceirizado - 110,30 + transporte rodoviÃ¡rio - 200,00 + collect fee - 272,17 + delivery e desconsolidaÃ§Ã£o - 94,38 = 676,85</t>
  </si>
  <si>
    <t>25028.000061/2017-46</t>
  </si>
  <si>
    <t>1927.29</t>
  </si>
  <si>
    <t>880.51</t>
  </si>
  <si>
    <t>2807.80</t>
  </si>
  <si>
    <t>2017/1435</t>
  </si>
  <si>
    <t>Delivery CIA aerea - 110,47 + transporte rodoviÃ¡rio - 200,00 + collect fee - 280,78 + delivery e desconsolidaÃ§Ã£o - 94,69 = 685,94 Taxa SISCOMEX - 214,50 + honorÃ¡rios - 345,71 = 560,21</t>
  </si>
  <si>
    <t>25028.000077/2017-59</t>
  </si>
  <si>
    <t>2017/1684</t>
  </si>
  <si>
    <t>Courier - 4.761,10 HonorÃ¡rios - 200,00</t>
  </si>
  <si>
    <t>25028.000083/2017-14</t>
  </si>
  <si>
    <t>2017/1870</t>
  </si>
  <si>
    <t>Courier - 4.754,41 HonorÃ¡rios - 200,00</t>
  </si>
  <si>
    <t>25380.001161/2016-90H</t>
  </si>
  <si>
    <t>25030.000667/2016-51</t>
  </si>
  <si>
    <t>2017/15</t>
  </si>
  <si>
    <t>Courier - 6.041,13 + HonorÃ¡rios - 400,00 = 6.441,13</t>
  </si>
  <si>
    <t>25030.000731/2016- 2</t>
  </si>
  <si>
    <t>421.32</t>
  </si>
  <si>
    <t>84.26</t>
  </si>
  <si>
    <t>505.58</t>
  </si>
  <si>
    <t>2017/167</t>
  </si>
  <si>
    <t>Collect fee - 50,56 + delivery desconslidaÃ§Ã£o - 95,75 = 146,31 HonorÃ¡rios - 345,71 + taxa SISCOMEX - 214,50 = 560,61 ____________________________________________________________________________ Foi acrescentado o valor de 251,04 da cobranÃ§a do seguro e frete interno, ref: 1778 a que serÃ¡ paga separada.</t>
  </si>
  <si>
    <t>25030.000717/2016- 9</t>
  </si>
  <si>
    <t>2017/314</t>
  </si>
  <si>
    <t>Delivery CIA aerea - 93,91 + gelo seco - 57,27 = 151,18 Taxa SISCOMEX - 214,50 + honorÃ¡rios - 345,71 = 560,21 __________________________________________________________________________ Foi acrescentado o valor de 253,31 da cobranÃ§a do seguro e frete interno, ref: 1880 que serÃ¡ paga separada.</t>
  </si>
  <si>
    <t>25030.000591/2016-64</t>
  </si>
  <si>
    <t>2017/350</t>
  </si>
  <si>
    <t>Frete internacional - 563,34 + courier - 856,06 + outras despesas - 106,12 + impostos - 612,56 = 2.138,08 HonorÃ¡rios despachante (expo) - 400 + HonorÃ¡rios despachante (imp) - 560,21 = 960,21</t>
  </si>
  <si>
    <t>25030.000666/2016-15</t>
  </si>
  <si>
    <t>2201.65</t>
  </si>
  <si>
    <t>1052.44</t>
  </si>
  <si>
    <t>3254.09</t>
  </si>
  <si>
    <t>2017/352</t>
  </si>
  <si>
    <t>Seguro internacional - 9,83 + armazenagem - 4,93 + camara frigorÃ­fica - 137,46 + gelo seco - 5.413,45 + reetiquetagem - 57,27 + remoÃ§Ã£o carga - 101,53 + collect fee - 325,41 + delivery e desconsolidaÃ§Ã£o - 97,35 = 6.147,23</t>
  </si>
  <si>
    <t>1112.52</t>
  </si>
  <si>
    <t>2017/408</t>
  </si>
  <si>
    <t>Despesa de destino - 2.137,73 Frete internacional - 1.112,52 HonorÃ¡rio de despachante - 400,00 Seguro internacional - 7,53</t>
  </si>
  <si>
    <t>25030.000724/2016- 1</t>
  </si>
  <si>
    <t>2863.06</t>
  </si>
  <si>
    <t>1636.03</t>
  </si>
  <si>
    <t>4499.09</t>
  </si>
  <si>
    <t>2017/448</t>
  </si>
  <si>
    <t>Gelo seco - 362,71 + collect fee - 449,91 + delivery e desconsolidaÃ§Ã£o - 97,77 + frete interno - 250,00 = 1.160,39 HonorÃ¡rios - 345,71 + Taxa SISCOMEX - 214,50 = 560,21 _____________________________________________________________________ Foi acrescentado o valor de 9,13 da cobranÃ§a do seguro e frete interno, ref: 1976 que serÃ¡ paga separadamente.</t>
  </si>
  <si>
    <t>25030.000376/2016-63</t>
  </si>
  <si>
    <t>2017/517</t>
  </si>
  <si>
    <t>Despesa com embalagem - 290,54 + frete rodoviÃ¡rio - 104,20 + transporte rodoviÃ¡rio - 990,00 = 1.384,74 HonorÃ¡rios - 560,21</t>
  </si>
  <si>
    <t>2114.29</t>
  </si>
  <si>
    <t>2806.67</t>
  </si>
  <si>
    <t>4920.96</t>
  </si>
  <si>
    <t>2017/505</t>
  </si>
  <si>
    <t>Seguro internacional - 18,52 + gelo seco - 300,00 + collect fee - 492,10 + delivery e desconsolidaÃ§Ã£o - 92,93 = 903,55 Taxa SISCOMEX - 214,50 + honorÃ¡rios - 345,71 = 560,21</t>
  </si>
  <si>
    <t>25030.000615/2016-85</t>
  </si>
  <si>
    <t>2017/507</t>
  </si>
  <si>
    <t>COURIER - 5.112,60 HonorÃ¡rios - 560,21</t>
  </si>
  <si>
    <t>25030.000046/2017-59</t>
  </si>
  <si>
    <t>1983.41</t>
  </si>
  <si>
    <t>1652.84</t>
  </si>
  <si>
    <t>3636.25</t>
  </si>
  <si>
    <t>2017/509</t>
  </si>
  <si>
    <t>Seguro internacional - 7, 33 + gelo seco - 282,27 + collect fee - 365,84 + delivery e desconsolidaÃ§Ã£o - 94,43 = 749,87 Taxa SISCOMEX - 214,50 + honorÃ¡rios - 345,71 = 560,21</t>
  </si>
  <si>
    <t>25030.000510/2016-26</t>
  </si>
  <si>
    <t>2017/519</t>
  </si>
  <si>
    <t>FEDEX - 281,26 HonorÃ¡rios - 400</t>
  </si>
  <si>
    <t>25030.000001/2017-84</t>
  </si>
  <si>
    <t>1618.22</t>
  </si>
  <si>
    <t>1213.67</t>
  </si>
  <si>
    <t>2831.89</t>
  </si>
  <si>
    <t>Seguro internacional - 7,16 + gelo seco - 282,27 + transporte rodoviÃ¡rio - 250,00 + collcet fee - 283,19 + delivery e desconsolidaÃ§Ã£o - 93,74 = 916,36 HonorÃ¡rios - 316,21 + taxa SISCOMEX - 282,27 = 560,21</t>
  </si>
  <si>
    <t>25030.000159/2017-54</t>
  </si>
  <si>
    <t>2359.83</t>
  </si>
  <si>
    <t>2017/590</t>
  </si>
  <si>
    <t>Seguro internacional - 4,72 + armazenagem - 4,93 + gelo seco - 45,82 + gelo seco - 68,73 + transporte rodoviÃ¡rio - 250,00 = 374,20 HonororÃ¡rios - 400,00</t>
  </si>
  <si>
    <t>25030.000160/2017- 0</t>
  </si>
  <si>
    <t>2017/709</t>
  </si>
  <si>
    <t>Frete internacional - 287,12 + frete rodoviÃ¡rio - 200,00 = 487,12 HonorÃ¡rios - 400,00</t>
  </si>
  <si>
    <t>25030.000236/2017-76</t>
  </si>
  <si>
    <t>2017/790</t>
  </si>
  <si>
    <t>Delivery CIA aerea - 94,68 + gelo seco - 132,27 + transporte rodoviÃ¡rio - 250,00 = 476,95 Taxa SISCOMEX - 214,50 + honorÃ¡rios - 345,71 = 560,21</t>
  </si>
  <si>
    <t>25030.000245/2017-67</t>
  </si>
  <si>
    <t>102.59</t>
  </si>
  <si>
    <t>718.14</t>
  </si>
  <si>
    <t>820.73</t>
  </si>
  <si>
    <t>2017/821</t>
  </si>
  <si>
    <t>Gelo seco - 75,00 + transporte rodoviÃ¡rio - 250,00 + collect fee - 82,07 + delivery e desconsolidaÃ§Ã£o - 93,87 = 500,94 Taxa SISCOMEX - 214,50 + HonorÃ¡rios - 345,71 = 560,21</t>
  </si>
  <si>
    <t>25030.000284/2017-64</t>
  </si>
  <si>
    <t>262.90</t>
  </si>
  <si>
    <t>394.36</t>
  </si>
  <si>
    <t>657.26</t>
  </si>
  <si>
    <t>2017/836</t>
  </si>
  <si>
    <t>Transporte rodoviÃ¡rio - 200,00 + collect fee - 65,73 + delivery e desconsolidaÃ§Ã£o - 98,59 = 364,32 Taxa SISCOMEX - 214,50 + HonorÃ¡rios - 345,71 = 560,21</t>
  </si>
  <si>
    <t>25030.000272/2017-30</t>
  </si>
  <si>
    <t>2017/910</t>
  </si>
  <si>
    <t>Delivery CIA - 97,31 + gelo seco - 57,27 + transporte rodoviÃ¡rio - 200,00 = 354,58 Taxa SISCVOMEX - 244,00 + HonorÃ¡rios - 316,21 = 560,21</t>
  </si>
  <si>
    <t>25030.000381/2017-57</t>
  </si>
  <si>
    <t>2017/941</t>
  </si>
  <si>
    <t>Delivery CIA - 99,62 + gelo seco - 207,27 + transporte rodoviÃ¡rio - 200,00 = 506,89 Taxa SISCOMEX - 214,50 + honorÃ¡rios - 345,71 = 560,21</t>
  </si>
  <si>
    <t>25030.000337/2017-47</t>
  </si>
  <si>
    <t>2017/938</t>
  </si>
  <si>
    <t>Delivery CIA - 99,62 + gelo seco - 282,27 + transporte rodoviÃ¡rio - 200,00 = 581,89 Taxa SISCOMEX - 267,60 + HonorÃ¡rios - 292,61 = 560,21</t>
  </si>
  <si>
    <t>25030.000380/2017-11</t>
  </si>
  <si>
    <t>Delivery cia aÃ©rea = R$ 99,05 + Gelo Seco = R$ 150,00 + Transporte RodoviÃ¡rio = R$ 200,00</t>
  </si>
  <si>
    <t>25030.000382/2017- 0</t>
  </si>
  <si>
    <t>8824.04</t>
  </si>
  <si>
    <t>000.008.098</t>
  </si>
  <si>
    <t>25030.000425/2017-49</t>
  </si>
  <si>
    <t>8244.84</t>
  </si>
  <si>
    <t>Armazenagem complementar - 92,10 + Delivery CIA - 97,31 + transporte rodoviÃ¡rio - 200 = 389,41</t>
  </si>
  <si>
    <t>25030.000290/2017-11</t>
  </si>
  <si>
    <t>457.20</t>
  </si>
  <si>
    <t>2741.96</t>
  </si>
  <si>
    <t>3199.16</t>
  </si>
  <si>
    <t>DDP Charges - 2.585,71 + emissÃ£o AWB EXP - 156,26 + gelo seco - 105,00 + transporte rodoviÃ¡rio - 250,00 + gelo seco - 63,38 + gelo seco - 91,64 + armazenagem - 4,93 =</t>
  </si>
  <si>
    <t>25030.000379/2017-88</t>
  </si>
  <si>
    <t>2017/1297</t>
  </si>
  <si>
    <t>DesconsolidaÃ§Ã£o AG terceirizado - 180,00 Taxa SISCOMEX - 214,50 Transporte rodoviÃ¡rio - 200,00 HonorÃ¡rios - 345,71</t>
  </si>
  <si>
    <t>25030.000478/2017-60</t>
  </si>
  <si>
    <t>2017/1342</t>
  </si>
  <si>
    <t>Delivery CIA - 95,09 + gelo seco - 132,27 + transporte rodoviÃ¡rio - 200,00 = 427,36</t>
  </si>
  <si>
    <t>25030.000479/2017-12</t>
  </si>
  <si>
    <t>2017/1277</t>
  </si>
  <si>
    <t>Frete internacional - 256,90 + transporte rodoviÃ¡rio - 400,00 = 656,90</t>
  </si>
  <si>
    <t>25030.000244/2017-12</t>
  </si>
  <si>
    <t>616.67</t>
  </si>
  <si>
    <t>4344.51</t>
  </si>
  <si>
    <t>4961.18</t>
  </si>
  <si>
    <t>2017/718</t>
  </si>
  <si>
    <t>Airport security fee - 402,73 + handling - 72,36 + customs clearence - 270,58 + delivery cia - 113,27 + Customs Inspection - 129,00 destination charges - 1.707,90 + transporte rodoviario - 250,00 + gelo seco - 45,82 + armazenagem - 4,93 + gelo seco - 75,00 = 3.071,59</t>
  </si>
  <si>
    <t>25030.000501/2017-16</t>
  </si>
  <si>
    <t>2017/1396</t>
  </si>
  <si>
    <t>Frete internacional - 404,68 + tansporte rodoviÃ¡rio - 400,00 = 804,68</t>
  </si>
  <si>
    <t>25030.000670/2017-56</t>
  </si>
  <si>
    <t>2017/1420</t>
  </si>
  <si>
    <t>Taxa SISCOMEX - 214,50 transporte rodoviÃ¡rio - 200,00 + honorÃ¡rios - 345,71 = 560,21</t>
  </si>
  <si>
    <t>25030.000695/2017-50</t>
  </si>
  <si>
    <t>2017/1511</t>
  </si>
  <si>
    <t>Courier - 5.754,05 HonorÃ¡rios - 400,00</t>
  </si>
  <si>
    <t>25030.000174/2017- 1</t>
  </si>
  <si>
    <t>2017/1445</t>
  </si>
  <si>
    <t>Transporte rodoviÃ¡rio - 400,00 HonorÃ¡rios - 400,00</t>
  </si>
  <si>
    <t>25030.000718/2017-26</t>
  </si>
  <si>
    <t>2017/1778</t>
  </si>
  <si>
    <t>DesconsolidaÃ§Ã£o AG terceirizado - 97,00 + gelo seco - 357,27 + transporte rodoviÃ¡rio - 250,00 = 704,27 HonorÃ¡rio - 292,61 + taxa SISCOMEX - 267,60 = 560,21</t>
  </si>
  <si>
    <t>25030.000837/2017-89</t>
  </si>
  <si>
    <t>1542.53</t>
  </si>
  <si>
    <t>1028.35</t>
  </si>
  <si>
    <t>2570.88</t>
  </si>
  <si>
    <t>2017/1938</t>
  </si>
  <si>
    <t>Seguro internacional - 18,00 + gelo seco - 150,00 + transporte rodoviÃ¡rio - 250,00 + collect fee - 257,09 + delivery e desconsolidaÃ§Ã£o - 96,41 = 771,50 Taxaa SISCOMEX - 267,60 + honorÃ¡rios - 292,61 = 560,21</t>
  </si>
  <si>
    <t>.000000/ 0- 0</t>
  </si>
  <si>
    <t>FEDEX - 622,11 HonorÃ¡rios - 200,00</t>
  </si>
  <si>
    <t>25030.000884/2017-22</t>
  </si>
  <si>
    <t>2017/2015</t>
  </si>
  <si>
    <t>DesconsolidaÃ§Ã£o AG terceirizado - 304,20 + gelo seco - 150,00 + seguro internacional - 59,06 + transporte rodoviÃ¡rio - 250,00 = 763,26 Taxa SISCOMEX - 214,50 + honorÃ¡rios - 345,71 = 560,21</t>
  </si>
  <si>
    <t>25380.001161/2016-90J</t>
  </si>
  <si>
    <t>25029.000386/2016-38</t>
  </si>
  <si>
    <t>2017/16</t>
  </si>
  <si>
    <t>Delivery CIA - 99,31+ frete interno - 200,00 = 299,31 ____________________________________________________________________________ Foi acrescentado o valor de 28,63 da cobranÃ§a do seguro e frete interno, ref: 1659 que serÃ¡ paga separada.</t>
  </si>
  <si>
    <t>25029.000390/2016- 4</t>
  </si>
  <si>
    <t>2016/1172</t>
  </si>
  <si>
    <t>Delivery CIA - 99,31 Taxa SISCOMEX - 214,50 + HonorÃ¡rios - 345,71 = 560,21 __________________________________________________________________ Foi acrescentado o valor de 319,07 da cobranÃ§a do seguro e frete interno, ref: 1623 que serÃ¡ paga separada.</t>
  </si>
  <si>
    <t>25029.000013/2017-48</t>
  </si>
  <si>
    <t>2017/345</t>
  </si>
  <si>
    <t>Delivery CIA - 93,56 Taxa SISCOMEX - 214,50 ____________________________________________________________________________ Foi acrescentado o valor de 281,57 da cobranÃ§a do seguro e frete interno, ref: 1912</t>
  </si>
  <si>
    <t>25029.000395/2016-29</t>
  </si>
  <si>
    <t>2017/391</t>
  </si>
  <si>
    <t>Delivery CIA - 93,95 Taxa SISCOMEX - 214,50 HonorÃ¡rios - 345,81 ____________________________________________________________________ Foi acrescentado o valor de 255,49 da cobranÃ§a do seguro e frete interno, ref: 1958 que serÃ¡ paga separada.</t>
  </si>
  <si>
    <t>25029.000394/2016-84</t>
  </si>
  <si>
    <t>2017/393</t>
  </si>
  <si>
    <t>Delivery cia - 93,81 + seguro internacional - 577,60 = 671,41 Taxa SISCOMEX - 214,50 _________________________________________________________________________ Foi acrescentado o valor de 832,26 da cobranÃ§a do seguro e frete interno, ref: 1959 que serÃ¡ paga separada.</t>
  </si>
  <si>
    <t>25029.000009/2017-80</t>
  </si>
  <si>
    <t>2017/392</t>
  </si>
  <si>
    <t>Delivery CIA - 93,53 Taxa SISCOMEX - 214,50 HonorÃ¡rios - 345,71 Foi acrescentado o valor de 257,97 da cobranÃ§a do seguro e frete interno, ref: 1960 que serÃ¡ paga separadamente.</t>
  </si>
  <si>
    <t>25029.000396/2016-73</t>
  </si>
  <si>
    <t>2017/388</t>
  </si>
  <si>
    <t>delivery cia - 93,95 + seguro desembaraÃ§o - 5,01 = 98,96</t>
  </si>
  <si>
    <t>25029.000399/2016-15</t>
  </si>
  <si>
    <t>2017/452</t>
  </si>
  <si>
    <t>Delivery CIA - 101,00 + seguro internacional - 38,47 + frete interno - 250,00 = 389,47</t>
  </si>
  <si>
    <t>25029.000055/2017-89</t>
  </si>
  <si>
    <t>2017/490</t>
  </si>
  <si>
    <t>Delivery CIA - 93,33 + seguro internacional - 17,20 = 110,53 Taxa SISCOMEX - 214,50 + HonorÃ¡rios - 345,71 = 560,21</t>
  </si>
  <si>
    <t>25029.000044/2017- 7</t>
  </si>
  <si>
    <t>2017/492</t>
  </si>
  <si>
    <t>Delivery CIA - 92,93 + seguro internacional - 521,20 = 614,13 Taxa SISCOMEX - 214,50 + HonorÃ¡rios - 345,71 = 560,21</t>
  </si>
  <si>
    <t>25029.000058/2017-12</t>
  </si>
  <si>
    <t>2017/530</t>
  </si>
  <si>
    <t>Delivery CIA aerea - 94,62 + seguro internacional - 291,58 + transporte rodoviÃ¡rio - 200,00 = 586,20 Taxa SISCOMEX - 214,50 + honorÃ¡rios - 345,71 = 560,21</t>
  </si>
  <si>
    <t>25029.000045/2017-43</t>
  </si>
  <si>
    <t>2017/531</t>
  </si>
  <si>
    <t>DesconsolidaÃ§Ã£o AG terceirizado - 485,48 + seguro internacional - 220,74 + transporte rodoviÃ¡rio - 200,00 = 906,22 HonorÃ¡rios - 345,71 + taxa SISCOMEX - 214,50 = 560,21</t>
  </si>
  <si>
    <t>25029.000054/2017-34</t>
  </si>
  <si>
    <t>2017/529</t>
  </si>
  <si>
    <t>Delivery CIA aerea - 94,62 + transporte rodoviÃ¡rio - 250,00 = 344,62 Taxa SISCOMEX - 214,50 + honorÃ¡rios - 345,71 = 560,21</t>
  </si>
  <si>
    <t>25029.000062/2017-81</t>
  </si>
  <si>
    <t>2017/528</t>
  </si>
  <si>
    <t>Delivery CIA - 108,78 + seguro internacional - 9,91 + transporte rodoviÃ¡rio - 250,00 = 368,69 Taxa SISCOMEX - 214,50 + honorÃ¡rios - 345,71 = 560,21</t>
  </si>
  <si>
    <t>25029.000065/2017-14</t>
  </si>
  <si>
    <t>2017/592</t>
  </si>
  <si>
    <t>Delivery CIA - 93,69 + seguro internacional - 7,97 + transporte rodoviÃ¡rio - 250,00 = 351,66 Taxa SISCOMEX - 214,50 + honorÃ¡rios - 345,71 = 560,21</t>
  </si>
  <si>
    <t>25029.000139/2017-12</t>
  </si>
  <si>
    <t>2017/866</t>
  </si>
  <si>
    <t>Delivery CIA aerea - 98,59 + transporte rodoviÃ¡rio - 200,00 = 298,59 Taxa SISCOMEX - 214,50 + honorÃ¡rios - 345,71 = 560,21</t>
  </si>
  <si>
    <t>25029.000140/2017-47</t>
  </si>
  <si>
    <t>2017/865</t>
  </si>
  <si>
    <t>Delivery CIA - 98,59 + transporte rodoviÃ¡rio - 200,00 = 298,59 Taxa SISCOMEX - 214,50 + honorÃ¡rios - 345,71 = 560,21</t>
  </si>
  <si>
    <t>25029.000148/2017-11</t>
  </si>
  <si>
    <t>2017/942</t>
  </si>
  <si>
    <t>Delivery CIA - 97,20 + seguro internacional - 8,37 + transporte rodoviÃ¡rio - 200,00 = 305,57 Taxa SISCOMEX - 214,50 + HonorÃ¡rios - 345,71 = 560,21</t>
  </si>
  <si>
    <t>25029.000213/2017- 0</t>
  </si>
  <si>
    <t>2017/1140</t>
  </si>
  <si>
    <t>Delivery - R$ 115,68 + Transporte Interno - R$ 200,00</t>
  </si>
  <si>
    <t>25029.000260/2017-44</t>
  </si>
  <si>
    <t>2017/1262</t>
  </si>
  <si>
    <t>Delivery CIA aerea - 95,00 + Gelo seco - 114,54 + transporte rodoviÃ¡rio - 200 = 409,54 Taxa SISCOMEX - 214,50 + honorÃ¡rio clientes - 345,71 = 560,21</t>
  </si>
  <si>
    <t>2017/1478</t>
  </si>
  <si>
    <t>Taxa SISCOMEX - 214,50 Transporte rodoviÃ¡rio - 400,00 HonorÃ¡rios - 345,71</t>
  </si>
  <si>
    <t>25029.000294/2017-39</t>
  </si>
  <si>
    <t>2017/1477</t>
  </si>
  <si>
    <t>Delivery CIA - 94,17 + gelo seco - 114,54 + transporte rodoviÃ¡rio - 250,00 = HonorÃ¡rios - 345,71</t>
  </si>
  <si>
    <t>25029.000334/2017-42</t>
  </si>
  <si>
    <t>2017/1771</t>
  </si>
  <si>
    <t>Delivery CIA aerea- 95,02 + transporte rodoviÃ¡rio - 250,00 = 345,02 Taxa SISCOMEX - 291,20 + honorÃ¡rios - 269,01 = 560,21</t>
  </si>
  <si>
    <t>25029.000380/2017-41</t>
  </si>
  <si>
    <t>2017/1834</t>
  </si>
  <si>
    <t>Delivery CIA aerea - 98,55 + seguro inmternacional - 7,73 + transporte rodoviÃ¡rio - 250,00 = 356,28</t>
  </si>
  <si>
    <t>25029.000388/2017-16</t>
  </si>
  <si>
    <t>2017/1792</t>
  </si>
  <si>
    <t>Armazenagem Rj - 70,67 + desconsolidaÃ§Ã£o AG terceirizado 235,00 + trnaporte rodoviÃ¡rio - 200,00 = 505,67 HonorÃ¡rios - 345,71 + Siscomex - 214,50 = 560,21</t>
  </si>
  <si>
    <t>25029.000365/2017- 1</t>
  </si>
  <si>
    <t>2017/1969</t>
  </si>
  <si>
    <t>Seguro internacional - 7,29 + transporte rodoviÃ¡rio - 250,00 = 257,29 Taxa SISCOMEX - 214,50 + honorÃ¡rios - 345,71 = 560,21</t>
  </si>
  <si>
    <t>25380.001161/2016-90K</t>
  </si>
  <si>
    <t>25380.001785/2016-15</t>
  </si>
  <si>
    <t>PRESIDENCIA - FCRB</t>
  </si>
  <si>
    <t>2017/17</t>
  </si>
  <si>
    <t>DesconsolidaÃ§Ã£o AG. Terceirizado - 140,00 + frete interno - 200,00 Taxa SISCOMEX: R$ 214,50; HonorÃ¡rios Cliente: R$ 345,71 = 560,21 ____________________________________________________________________________ Foi acrescentado o valor de 8,16 da cobranÃ§a do seguro e frete interno, ref: 1660 que serÃ¡ paga separadamente.</t>
  </si>
  <si>
    <t>25380.001510/2016-73</t>
  </si>
  <si>
    <t>3206.69</t>
  </si>
  <si>
    <t>2229.03</t>
  </si>
  <si>
    <t>5435.72</t>
  </si>
  <si>
    <t>2017/403</t>
  </si>
  <si>
    <t>Seguro internacional - 887,37 + frete interno - 9.749,35 + collect fee - 108,72 + delivery e desconsolidaÃ§Ã£o - 101,14 = 10.846,58</t>
  </si>
  <si>
    <t>25380.001161/2016-90k</t>
  </si>
  <si>
    <t>2017/353</t>
  </si>
  <si>
    <t>HonorÃ¡rios despachante - 560,21 RenovaÃ§Ã£o exoneraÃ§Ã£o ICMS - 180,44</t>
  </si>
  <si>
    <t>25380.001466/2016- 0</t>
  </si>
  <si>
    <t>3242.19</t>
  </si>
  <si>
    <t>2626.58</t>
  </si>
  <si>
    <t>5868.77</t>
  </si>
  <si>
    <t>2017/801</t>
  </si>
  <si>
    <t>Seguro internacional - 785,99 + transporte rodoviÃ¡rio - 200,00 + collect fee - 234,74 + delivery - 95,81 = 1.316,54 Taxa SISCOMEX - 332,50 + HonorÃ¡rios - 227,71 = 560,21</t>
  </si>
  <si>
    <t>25380.001161/2016-90M</t>
  </si>
  <si>
    <t>272.82</t>
  </si>
  <si>
    <t>706.14</t>
  </si>
  <si>
    <t>978.96</t>
  </si>
  <si>
    <t>2017/233</t>
  </si>
  <si>
    <t>Collect fee - 97,90 + delivery e desconsolidaÃ§Ã£o - 96,29 = 194,19 ____________________________________________________________________________ Foi acrescentado o valor de 7,92 da cobranÃ§a do seguro e frete interno, ref: 1808 a qual serÃ¡ paga separadamente.</t>
  </si>
  <si>
    <t>Frete interno - 200,00 + Seguro internacional - 235,63 = 435,63 Collect fee - 343,68 + Delivery e desconsolidaÃ§Ã£o - 101,90 = 445,58 = 881,21 HonorÃ¡rios - 133,31 + taxa SISCOMEX - 426,90 = 560,21</t>
  </si>
  <si>
    <t>2017-667</t>
  </si>
  <si>
    <t>Delivery CIA - 109,40 + gelo seco - 210,00 + transporte rodoviÃ¡rio - 200,00 = 519,40 Taxa SISCOMEX - 214,50 + HonorÃ¡rios - 345,71 = 560,21</t>
  </si>
  <si>
    <t>TOTAL DE PROCESSOS:</t>
  </si>
  <si>
    <t>Nº NF</t>
  </si>
  <si>
    <t>25388.000445/2017-70</t>
  </si>
  <si>
    <t>25384.000429/2017-17</t>
  </si>
  <si>
    <t>25030.000824/2017-18</t>
  </si>
  <si>
    <t>25030.000382/2017-00</t>
  </si>
  <si>
    <t>25030.000338/2017-91</t>
  </si>
  <si>
    <t>25030.000174/2017-01</t>
  </si>
  <si>
    <t>25030.000160/2017-89</t>
  </si>
  <si>
    <t>25030.000102/2017-55</t>
  </si>
  <si>
    <t>25029.000317/2017-13</t>
  </si>
  <si>
    <t>25028.000014/2017-01</t>
  </si>
  <si>
    <t>25385.000097/2017-61</t>
  </si>
  <si>
    <t>25384.000703/2017-58</t>
  </si>
  <si>
    <t>25383.000240/2017-34</t>
  </si>
  <si>
    <t>25382.000290/2017-21</t>
  </si>
  <si>
    <t>25381.000180/2017-70</t>
  </si>
  <si>
    <t>25030.000887/2017-66</t>
  </si>
  <si>
    <t>25030.000832/2017-56</t>
  </si>
  <si>
    <t>25030.000722/2017-94</t>
  </si>
  <si>
    <t>25030.000717/2017-81</t>
  </si>
  <si>
    <t>25030.000700/2017-24</t>
  </si>
  <si>
    <t>25030.000687/2017-11</t>
  </si>
  <si>
    <t>25030.000639/2017-15</t>
  </si>
  <si>
    <t>25030.000512/2017-04</t>
  </si>
  <si>
    <t>25030.000489/2017-40</t>
  </si>
  <si>
    <t>25030.000218/2017-94</t>
  </si>
  <si>
    <t>25029.000399/2017-98</t>
  </si>
  <si>
    <t>25029.000365/2017-01</t>
  </si>
  <si>
    <t>25029.000264/2017-22</t>
  </si>
  <si>
    <t>25029.000213/2017-09</t>
  </si>
  <si>
    <t>25029.000207/2017-43</t>
  </si>
  <si>
    <t>25029.000044/2017-07</t>
  </si>
  <si>
    <t>TOT.DIAS GERAL</t>
  </si>
  <si>
    <t>TOT. DIAS SIEX</t>
  </si>
  <si>
    <t>LIBERACAO ALFANDEGÁRIA</t>
  </si>
  <si>
    <t>CONTROLE DE PEDIDOS</t>
  </si>
  <si>
    <t>ANÁLISE E CAMBIO</t>
  </si>
  <si>
    <t>TOT. DIAS-Abertura À entrada SIEX</t>
  </si>
  <si>
    <t>MODALIDADE LICIT.</t>
  </si>
  <si>
    <t>DT.ABERTURA PROCESSO</t>
  </si>
  <si>
    <t>DATA INICIAL</t>
  </si>
  <si>
    <t>DESC. UNIDADE</t>
  </si>
  <si>
    <t xml:space="preserve">PROCESSO                                                                                                                                                                          </t>
  </si>
  <si>
    <t xml:space="preserve"> UNIDADE   </t>
  </si>
  <si>
    <t xml:space="preserve"> EXPORTADOR   </t>
  </si>
  <si>
    <t xml:space="preserve"> VALOR  </t>
  </si>
  <si>
    <t xml:space="preserve">TAXA   </t>
  </si>
  <si>
    <t>CONTRATO</t>
  </si>
  <si>
    <t xml:space="preserve">VALOR EM R$ </t>
  </si>
  <si>
    <t xml:space="preserve">MOD. PAGTO/RECEB </t>
  </si>
  <si>
    <t>TOTAL</t>
  </si>
  <si>
    <t>RESUMO DOS PAGAMENTOS EFETUADOS</t>
  </si>
  <si>
    <t>TOTAL EM R$ PAGOS</t>
  </si>
  <si>
    <t>OBS: As doações tiveram as taxas estimadas para US$/R$ 3,30 o valor total das exportações,</t>
  </si>
  <si>
    <t>RENOVAÃ‡ÃƒO DE LICENÇA</t>
  </si>
  <si>
    <t>PULICAÇÃO DE ARTIGO</t>
  </si>
  <si>
    <t>CONTRATAÇÃO DE  SERVIÇOS DE PUBLICAÇÕES.</t>
  </si>
  <si>
    <t>MOEDA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</si>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</sst>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#,##0.00;[Red]#,##0.00"/>
    <numFmt numFmtId="166" formatCode="&quot;R$&quot;\ #,##0.00"/>
    <numFmt numFmtId="167" formatCode="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</font>
    <font>
      <b/>
      <sz val="8"/>
      <color rgb="FFFF0000"/>
      <name val="Calibri"/>
      <family val="2"/>
    </font>
    <font>
      <sz val="8"/>
      <color rgb="FFFF0000"/>
      <name val="Calibri"/>
      <family val="2"/>
      <charset val="204"/>
    </font>
    <font>
      <b/>
      <sz val="9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vertical="center" wrapText="1"/>
    </xf>
    <xf numFmtId="4" fontId="8" fillId="9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43" fontId="6" fillId="8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4" fontId="0" fillId="0" borderId="0" xfId="0" applyNumberFormat="1"/>
    <xf numFmtId="1" fontId="6" fillId="8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right"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14" fillId="0" borderId="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8" fillId="9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4" fontId="15" fillId="7" borderId="1" xfId="0" applyNumberFormat="1" applyFont="1" applyFill="1" applyBorder="1" applyAlignment="1">
      <alignment horizontal="right" vertical="center"/>
    </xf>
    <xf numFmtId="4" fontId="16" fillId="6" borderId="5" xfId="0" applyNumberFormat="1" applyFont="1" applyFill="1" applyBorder="1" applyAlignment="1">
      <alignment horizontal="right" vertical="center"/>
    </xf>
    <xf numFmtId="0" fontId="18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9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/>
    <xf numFmtId="4" fontId="7" fillId="6" borderId="5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8" borderId="4" xfId="0" applyFont="1" applyFill="1" applyBorder="1" applyAlignment="1"/>
    <xf numFmtId="0" fontId="7" fillId="8" borderId="5" xfId="0" applyFont="1" applyFill="1" applyBorder="1" applyAlignment="1">
      <alignment horizontal="center" vertical="center"/>
    </xf>
    <xf numFmtId="4" fontId="7" fillId="8" borderId="5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27" sqref="H27"/>
    </sheetView>
  </sheetViews>
  <sheetFormatPr defaultColWidth="23" defaultRowHeight="12.75" x14ac:dyDescent="0.2"/>
  <cols>
    <col min="1" max="1" width="20.28515625" style="86" bestFit="1" customWidth="1"/>
    <col min="2" max="2" width="8.42578125" style="86" bestFit="1" customWidth="1"/>
    <col min="3" max="3" width="4.42578125" style="86" bestFit="1" customWidth="1"/>
    <col min="4" max="4" width="11.28515625" style="86" bestFit="1" customWidth="1"/>
    <col min="5" max="5" width="15.85546875" style="86" bestFit="1" customWidth="1"/>
    <col min="6" max="6" width="14.42578125" style="86" bestFit="1" customWidth="1"/>
    <col min="7" max="7" width="14" style="86" bestFit="1" customWidth="1"/>
    <col min="8" max="16384" width="23" style="86"/>
  </cols>
  <sheetData>
    <row r="1" spans="1:7" x14ac:dyDescent="0.2">
      <c r="A1" s="144" t="s">
        <v>727</v>
      </c>
      <c r="B1" s="145"/>
      <c r="C1" s="145"/>
      <c r="D1" s="145"/>
      <c r="E1" s="145"/>
      <c r="F1" s="145"/>
      <c r="G1" s="145"/>
    </row>
    <row r="2" spans="1:7" ht="25.5" x14ac:dyDescent="0.2">
      <c r="A2" s="87" t="s">
        <v>728</v>
      </c>
      <c r="B2" s="88" t="s">
        <v>729</v>
      </c>
      <c r="C2" s="88" t="s">
        <v>730</v>
      </c>
      <c r="D2" s="88" t="s">
        <v>195</v>
      </c>
      <c r="E2" s="88" t="s">
        <v>115</v>
      </c>
      <c r="F2" s="88" t="s">
        <v>132</v>
      </c>
      <c r="G2" s="89" t="s">
        <v>731</v>
      </c>
    </row>
    <row r="3" spans="1:7" x14ac:dyDescent="0.2">
      <c r="A3" s="80" t="s">
        <v>114</v>
      </c>
      <c r="B3" s="81">
        <v>0</v>
      </c>
      <c r="C3" s="81">
        <v>0</v>
      </c>
      <c r="D3" s="81">
        <v>8</v>
      </c>
      <c r="E3" s="81">
        <v>11</v>
      </c>
      <c r="F3" s="81">
        <v>0</v>
      </c>
      <c r="G3" s="81">
        <f>SUM(B3:F3)</f>
        <v>19</v>
      </c>
    </row>
    <row r="4" spans="1:7" x14ac:dyDescent="0.2">
      <c r="A4" s="80" t="s">
        <v>732</v>
      </c>
      <c r="B4" s="81">
        <v>0</v>
      </c>
      <c r="C4" s="81">
        <v>0</v>
      </c>
      <c r="D4" s="81">
        <v>0</v>
      </c>
      <c r="E4" s="81">
        <v>0</v>
      </c>
      <c r="F4" s="81">
        <v>0</v>
      </c>
      <c r="G4" s="81">
        <f>SUM(B4:F4)</f>
        <v>0</v>
      </c>
    </row>
    <row r="5" spans="1:7" x14ac:dyDescent="0.2">
      <c r="A5" s="80" t="s">
        <v>733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f>SUM(B5:F5)</f>
        <v>0</v>
      </c>
    </row>
    <row r="6" spans="1:7" x14ac:dyDescent="0.2">
      <c r="A6" s="80" t="s">
        <v>734</v>
      </c>
      <c r="B6" s="81">
        <v>0</v>
      </c>
      <c r="C6" s="81">
        <v>0</v>
      </c>
      <c r="D6" s="81">
        <v>32</v>
      </c>
      <c r="E6" s="81">
        <v>138</v>
      </c>
      <c r="F6" s="81">
        <v>3</v>
      </c>
      <c r="G6" s="81">
        <f>SUM(B6:F6)</f>
        <v>173</v>
      </c>
    </row>
    <row r="7" spans="1:7" x14ac:dyDescent="0.2">
      <c r="A7" s="80" t="s">
        <v>121</v>
      </c>
      <c r="B7" s="81">
        <v>0</v>
      </c>
      <c r="C7" s="81">
        <v>0</v>
      </c>
      <c r="D7" s="81">
        <v>4</v>
      </c>
      <c r="E7" s="81">
        <v>0</v>
      </c>
      <c r="F7" s="81">
        <v>0</v>
      </c>
      <c r="G7" s="81">
        <f>SUM(B7:F7)</f>
        <v>4</v>
      </c>
    </row>
    <row r="8" spans="1:7" x14ac:dyDescent="0.2">
      <c r="A8" s="90" t="s">
        <v>736</v>
      </c>
      <c r="B8" s="82">
        <f t="shared" ref="B8:G8" si="0">SUM(B3:B7)</f>
        <v>0</v>
      </c>
      <c r="C8" s="82">
        <f t="shared" si="0"/>
        <v>0</v>
      </c>
      <c r="D8" s="82">
        <f t="shared" si="0"/>
        <v>44</v>
      </c>
      <c r="E8" s="82">
        <f t="shared" si="0"/>
        <v>149</v>
      </c>
      <c r="F8" s="82">
        <f t="shared" si="0"/>
        <v>3</v>
      </c>
      <c r="G8" s="82">
        <f t="shared" si="0"/>
        <v>196</v>
      </c>
    </row>
    <row r="9" spans="1:7" x14ac:dyDescent="0.2">
      <c r="A9" s="91"/>
      <c r="B9" s="92"/>
      <c r="C9" s="92"/>
      <c r="D9" s="92"/>
      <c r="E9" s="92"/>
      <c r="F9" s="92"/>
      <c r="G9" s="92"/>
    </row>
    <row r="10" spans="1:7" x14ac:dyDescent="0.2">
      <c r="A10" s="91"/>
      <c r="B10" s="92"/>
      <c r="C10" s="92"/>
      <c r="D10" s="92"/>
      <c r="E10" s="92"/>
      <c r="F10" s="92"/>
      <c r="G10" s="92"/>
    </row>
    <row r="11" spans="1:7" x14ac:dyDescent="0.2">
      <c r="A11" s="144" t="s">
        <v>737</v>
      </c>
      <c r="B11" s="145"/>
      <c r="C11" s="145"/>
      <c r="D11" s="145"/>
      <c r="E11" s="145"/>
      <c r="F11" s="145"/>
      <c r="G11" s="145"/>
    </row>
    <row r="12" spans="1:7" ht="25.5" x14ac:dyDescent="0.2">
      <c r="A12" s="87" t="s">
        <v>728</v>
      </c>
      <c r="B12" s="93" t="s">
        <v>738</v>
      </c>
      <c r="C12" s="93" t="s">
        <v>730</v>
      </c>
      <c r="D12" s="93" t="s">
        <v>195</v>
      </c>
      <c r="E12" s="93" t="s">
        <v>115</v>
      </c>
      <c r="F12" s="93" t="s">
        <v>132</v>
      </c>
      <c r="G12" s="94" t="s">
        <v>731</v>
      </c>
    </row>
    <row r="13" spans="1:7" x14ac:dyDescent="0.2">
      <c r="A13" s="80" t="s">
        <v>114</v>
      </c>
      <c r="B13" s="83">
        <v>0</v>
      </c>
      <c r="C13" s="83">
        <v>0</v>
      </c>
      <c r="D13" s="83">
        <v>688898.58</v>
      </c>
      <c r="E13" s="83">
        <v>2311655.2799999998</v>
      </c>
      <c r="F13" s="83">
        <v>0</v>
      </c>
      <c r="G13" s="84">
        <f>SUM(B13:F13)</f>
        <v>3000553.86</v>
      </c>
    </row>
    <row r="14" spans="1:7" x14ac:dyDescent="0.2">
      <c r="A14" s="80" t="s">
        <v>732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f>SUM(B14:F14)</f>
        <v>0</v>
      </c>
    </row>
    <row r="15" spans="1:7" x14ac:dyDescent="0.2">
      <c r="A15" s="80" t="s">
        <v>733</v>
      </c>
      <c r="B15" s="83">
        <v>0</v>
      </c>
      <c r="C15" s="83">
        <v>0</v>
      </c>
      <c r="D15" s="95">
        <v>0</v>
      </c>
      <c r="E15" s="95">
        <v>0</v>
      </c>
      <c r="F15" s="95">
        <v>0</v>
      </c>
      <c r="G15" s="83">
        <f>SUM(B15:F15)</f>
        <v>0</v>
      </c>
    </row>
    <row r="16" spans="1:7" x14ac:dyDescent="0.2">
      <c r="A16" s="80" t="s">
        <v>734</v>
      </c>
      <c r="B16" s="83">
        <v>0</v>
      </c>
      <c r="C16" s="83">
        <v>0</v>
      </c>
      <c r="D16" s="96">
        <v>352768.6</v>
      </c>
      <c r="E16" s="83">
        <v>1193178.51</v>
      </c>
      <c r="F16" s="83">
        <v>17658.04</v>
      </c>
      <c r="G16" s="84">
        <f>SUM(B16:F16)</f>
        <v>1563605.15</v>
      </c>
    </row>
    <row r="17" spans="1:7" x14ac:dyDescent="0.2">
      <c r="A17" s="80" t="s">
        <v>121</v>
      </c>
      <c r="B17" s="83">
        <v>0</v>
      </c>
      <c r="C17" s="83">
        <v>0</v>
      </c>
      <c r="D17" s="96">
        <v>491794.14</v>
      </c>
      <c r="E17" s="96">
        <v>0</v>
      </c>
      <c r="F17" s="96">
        <v>0</v>
      </c>
      <c r="G17" s="84">
        <f>SUM(B17:F17)</f>
        <v>491794.14</v>
      </c>
    </row>
    <row r="18" spans="1:7" x14ac:dyDescent="0.2">
      <c r="A18" s="90" t="s">
        <v>736</v>
      </c>
      <c r="B18" s="85">
        <f t="shared" ref="B18:G18" si="1">SUM(B13:B17)</f>
        <v>0</v>
      </c>
      <c r="C18" s="85">
        <f t="shared" si="1"/>
        <v>0</v>
      </c>
      <c r="D18" s="85">
        <f t="shared" si="1"/>
        <v>1533461.3199999998</v>
      </c>
      <c r="E18" s="85">
        <f t="shared" si="1"/>
        <v>3504833.79</v>
      </c>
      <c r="F18" s="85">
        <f t="shared" si="1"/>
        <v>17658.04</v>
      </c>
      <c r="G18" s="85">
        <f t="shared" si="1"/>
        <v>5055953.1499999994</v>
      </c>
    </row>
    <row r="19" spans="1:7" x14ac:dyDescent="0.2">
      <c r="A19" s="91"/>
      <c r="B19" s="92"/>
      <c r="C19" s="92"/>
      <c r="D19" s="92"/>
      <c r="E19" s="92"/>
      <c r="F19" s="92"/>
      <c r="G19" s="97"/>
    </row>
  </sheetData>
  <mergeCells count="2">
    <mergeCell ref="A1:G1"/>
    <mergeCell ref="A11:G1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20" sqref="F20"/>
    </sheetView>
  </sheetViews>
  <sheetFormatPr defaultColWidth="9.28515625" defaultRowHeight="15" x14ac:dyDescent="0.25"/>
  <cols>
    <col min="1" max="1" width="18.42578125" bestFit="1" customWidth="1"/>
    <col min="2" max="2" width="18.5703125" customWidth="1"/>
    <col min="3" max="3" width="12.140625" bestFit="1" customWidth="1"/>
    <col min="4" max="4" width="7" bestFit="1" customWidth="1"/>
    <col min="5" max="5" width="11.28515625" customWidth="1"/>
    <col min="6" max="6" width="16.85546875" customWidth="1"/>
    <col min="7" max="7" width="12" bestFit="1" customWidth="1"/>
    <col min="8" max="8" width="14.42578125" bestFit="1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23" t="s">
        <v>742</v>
      </c>
      <c r="B1" s="23" t="s">
        <v>1</v>
      </c>
      <c r="C1" s="23" t="s">
        <v>743</v>
      </c>
      <c r="D1" s="23" t="s">
        <v>1634</v>
      </c>
      <c r="E1" s="23" t="s">
        <v>744</v>
      </c>
      <c r="F1" s="23" t="s">
        <v>8</v>
      </c>
      <c r="G1" s="23" t="s">
        <v>745</v>
      </c>
      <c r="H1" s="23" t="s">
        <v>746</v>
      </c>
      <c r="I1" s="23" t="s">
        <v>747</v>
      </c>
      <c r="J1" s="23" t="s">
        <v>748</v>
      </c>
      <c r="K1" s="23" t="s">
        <v>749</v>
      </c>
      <c r="L1" s="23" t="s">
        <v>750</v>
      </c>
    </row>
    <row r="2" spans="1:12" ht="33.75" x14ac:dyDescent="0.25">
      <c r="A2" s="24" t="s">
        <v>1059</v>
      </c>
      <c r="B2" s="24" t="s">
        <v>1060</v>
      </c>
      <c r="C2" s="25" t="s">
        <v>1061</v>
      </c>
      <c r="D2" s="26" t="s">
        <v>753</v>
      </c>
      <c r="E2" s="27">
        <v>5331.79</v>
      </c>
      <c r="F2" s="28">
        <v>3.2254</v>
      </c>
      <c r="G2" s="27">
        <v>17197.150000000001</v>
      </c>
      <c r="H2" s="26" t="s">
        <v>1062</v>
      </c>
      <c r="I2" s="30" t="s">
        <v>1063</v>
      </c>
      <c r="J2" s="33">
        <v>42746</v>
      </c>
      <c r="K2" s="24" t="s">
        <v>739</v>
      </c>
      <c r="L2" s="24" t="s">
        <v>195</v>
      </c>
    </row>
    <row r="3" spans="1:12" ht="33.75" x14ac:dyDescent="0.25">
      <c r="A3" s="24" t="s">
        <v>1059</v>
      </c>
      <c r="B3" s="24" t="s">
        <v>1060</v>
      </c>
      <c r="C3" s="25" t="s">
        <v>1061</v>
      </c>
      <c r="D3" s="26" t="s">
        <v>753</v>
      </c>
      <c r="E3" s="27">
        <v>5486.41</v>
      </c>
      <c r="F3" s="28">
        <v>3.1345000000000001</v>
      </c>
      <c r="G3" s="27">
        <v>17197.150000000001</v>
      </c>
      <c r="H3" s="26" t="s">
        <v>1064</v>
      </c>
      <c r="I3" s="30" t="s">
        <v>1065</v>
      </c>
      <c r="J3" s="33">
        <v>42831</v>
      </c>
      <c r="K3" s="24" t="s">
        <v>739</v>
      </c>
      <c r="L3" s="35" t="s">
        <v>195</v>
      </c>
    </row>
    <row r="4" spans="1:12" ht="33.75" x14ac:dyDescent="0.25">
      <c r="A4" s="24" t="s">
        <v>1059</v>
      </c>
      <c r="B4" s="24" t="s">
        <v>1060</v>
      </c>
      <c r="C4" s="25" t="s">
        <v>1061</v>
      </c>
      <c r="D4" s="26" t="s">
        <v>753</v>
      </c>
      <c r="E4" s="27">
        <v>13933.22</v>
      </c>
      <c r="F4" s="28">
        <v>3.0910000000000002</v>
      </c>
      <c r="G4" s="34">
        <v>43067.58</v>
      </c>
      <c r="H4" s="26" t="s">
        <v>1066</v>
      </c>
      <c r="I4" s="30">
        <v>1715586776</v>
      </c>
      <c r="J4" s="30" t="s">
        <v>1067</v>
      </c>
      <c r="K4" s="26" t="s">
        <v>739</v>
      </c>
      <c r="L4" s="30" t="s">
        <v>195</v>
      </c>
    </row>
    <row r="5" spans="1:12" ht="33.75" x14ac:dyDescent="0.25">
      <c r="A5" s="24" t="s">
        <v>1059</v>
      </c>
      <c r="B5" s="24" t="s">
        <v>1060</v>
      </c>
      <c r="C5" s="25" t="s">
        <v>1061</v>
      </c>
      <c r="D5" s="26" t="s">
        <v>753</v>
      </c>
      <c r="E5" s="27">
        <v>51700.69</v>
      </c>
      <c r="F5" s="28">
        <v>3.282</v>
      </c>
      <c r="G5" s="34">
        <v>169681.66</v>
      </c>
      <c r="H5" s="26" t="s">
        <v>836</v>
      </c>
      <c r="I5" s="30" t="s">
        <v>1068</v>
      </c>
      <c r="J5" s="33">
        <v>43059</v>
      </c>
      <c r="K5" s="26" t="s">
        <v>739</v>
      </c>
      <c r="L5" s="30" t="s">
        <v>195</v>
      </c>
    </row>
    <row r="6" spans="1:12" x14ac:dyDescent="0.25">
      <c r="A6" s="48" t="s">
        <v>1627</v>
      </c>
      <c r="B6" s="48">
        <v>4</v>
      </c>
      <c r="C6" s="48"/>
      <c r="D6" s="48"/>
      <c r="E6" s="48"/>
      <c r="F6" s="48"/>
      <c r="G6" s="132">
        <f>SUM(G2:G5)</f>
        <v>247143.54</v>
      </c>
      <c r="H6" s="70"/>
      <c r="I6" s="48"/>
      <c r="J6" s="71"/>
      <c r="K6" s="48"/>
      <c r="L6" s="48"/>
    </row>
    <row r="8" spans="1:12" x14ac:dyDescent="0.25">
      <c r="B8" s="152" t="s">
        <v>1628</v>
      </c>
      <c r="C8" s="153"/>
      <c r="D8" s="153"/>
      <c r="E8" s="153"/>
      <c r="F8" s="153"/>
      <c r="G8" s="153"/>
      <c r="H8" s="154"/>
    </row>
    <row r="9" spans="1:12" ht="30" x14ac:dyDescent="0.25">
      <c r="B9" s="72" t="s">
        <v>728</v>
      </c>
      <c r="C9" s="72" t="s">
        <v>738</v>
      </c>
      <c r="D9" s="73" t="s">
        <v>730</v>
      </c>
      <c r="E9" s="72" t="s">
        <v>195</v>
      </c>
      <c r="F9" s="74" t="s">
        <v>115</v>
      </c>
      <c r="G9" s="133" t="s">
        <v>1629</v>
      </c>
      <c r="H9" s="7" t="s">
        <v>132</v>
      </c>
    </row>
    <row r="10" spans="1:12" x14ac:dyDescent="0.25">
      <c r="B10" s="75" t="s">
        <v>114</v>
      </c>
      <c r="C10" s="76">
        <v>0</v>
      </c>
      <c r="D10" s="76">
        <v>0</v>
      </c>
      <c r="E10" s="76">
        <v>0</v>
      </c>
      <c r="F10" s="77">
        <v>0</v>
      </c>
      <c r="G10" s="78">
        <v>0</v>
      </c>
      <c r="H10" s="18">
        <v>0</v>
      </c>
    </row>
    <row r="11" spans="1:12" x14ac:dyDescent="0.25">
      <c r="B11" s="75" t="s">
        <v>732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18">
        <v>0</v>
      </c>
    </row>
    <row r="12" spans="1:12" x14ac:dyDescent="0.25">
      <c r="B12" s="75" t="s">
        <v>733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734</v>
      </c>
      <c r="C13" s="76">
        <v>0</v>
      </c>
      <c r="D13" s="76">
        <v>0</v>
      </c>
      <c r="E13" s="76">
        <v>4</v>
      </c>
      <c r="F13" s="77">
        <v>0</v>
      </c>
      <c r="G13" s="78">
        <f>G6</f>
        <v>247143.54</v>
      </c>
      <c r="H13" s="18">
        <v>0</v>
      </c>
    </row>
    <row r="14" spans="1:12" x14ac:dyDescent="0.25">
      <c r="B14" s="75" t="s">
        <v>735</v>
      </c>
      <c r="C14" s="76">
        <v>0</v>
      </c>
      <c r="D14" s="76">
        <v>0</v>
      </c>
      <c r="E14" s="76">
        <v>0</v>
      </c>
      <c r="F14" s="77">
        <v>0</v>
      </c>
      <c r="G14" s="78">
        <v>0</v>
      </c>
      <c r="H14" s="18">
        <v>0</v>
      </c>
    </row>
    <row r="15" spans="1:12" x14ac:dyDescent="0.25">
      <c r="B15" s="75" t="s">
        <v>121</v>
      </c>
      <c r="C15" s="76">
        <v>0</v>
      </c>
      <c r="D15" s="76">
        <v>0</v>
      </c>
      <c r="E15" s="76">
        <v>0</v>
      </c>
      <c r="F15" s="77">
        <v>0</v>
      </c>
      <c r="G15" s="78">
        <v>0</v>
      </c>
      <c r="H15" s="18">
        <v>0</v>
      </c>
    </row>
    <row r="16" spans="1:12" x14ac:dyDescent="0.25">
      <c r="B16" s="134" t="s">
        <v>736</v>
      </c>
      <c r="C16" s="19">
        <f>SUM(C10:C15)</f>
        <v>0</v>
      </c>
      <c r="D16" s="19">
        <f>SUM(D10:D15)</f>
        <v>0</v>
      </c>
      <c r="E16" s="19">
        <f>SUM(E10:E15)</f>
        <v>4</v>
      </c>
      <c r="F16" s="19">
        <f t="shared" ref="F16:H16" si="0">SUM(F10:F15)</f>
        <v>0</v>
      </c>
      <c r="G16" s="135">
        <f t="shared" si="0"/>
        <v>247143.54</v>
      </c>
      <c r="H16" s="19">
        <f t="shared" si="0"/>
        <v>0</v>
      </c>
    </row>
  </sheetData>
  <mergeCells count="1">
    <mergeCell ref="B8:H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18" sqref="E18"/>
    </sheetView>
  </sheetViews>
  <sheetFormatPr defaultColWidth="15.5703125" defaultRowHeight="15" x14ac:dyDescent="0.25"/>
  <cols>
    <col min="1" max="1" width="17.28515625" bestFit="1" customWidth="1"/>
    <col min="2" max="2" width="17.85546875" bestFit="1" customWidth="1"/>
    <col min="11" max="11" width="15.7109375" customWidth="1"/>
  </cols>
  <sheetData>
    <row r="1" spans="1:12" x14ac:dyDescent="0.25">
      <c r="A1" s="23" t="s">
        <v>742</v>
      </c>
      <c r="B1" s="23" t="s">
        <v>1</v>
      </c>
      <c r="C1" s="23" t="s">
        <v>743</v>
      </c>
      <c r="D1" s="23" t="s">
        <v>1634</v>
      </c>
      <c r="E1" s="23" t="s">
        <v>744</v>
      </c>
      <c r="F1" s="23" t="s">
        <v>8</v>
      </c>
      <c r="G1" s="23" t="s">
        <v>745</v>
      </c>
      <c r="H1" s="23" t="s">
        <v>746</v>
      </c>
      <c r="I1" s="23" t="s">
        <v>747</v>
      </c>
      <c r="J1" s="23" t="s">
        <v>748</v>
      </c>
      <c r="K1" s="23" t="s">
        <v>749</v>
      </c>
      <c r="L1" s="23" t="s">
        <v>750</v>
      </c>
    </row>
    <row r="2" spans="1:12" ht="33.75" x14ac:dyDescent="0.25">
      <c r="A2" s="24" t="s">
        <v>392</v>
      </c>
      <c r="B2" s="24" t="s">
        <v>778</v>
      </c>
      <c r="C2" s="25" t="s">
        <v>779</v>
      </c>
      <c r="D2" s="26" t="s">
        <v>753</v>
      </c>
      <c r="E2" s="32">
        <v>328</v>
      </c>
      <c r="F2" s="28">
        <v>3.2810000000000001</v>
      </c>
      <c r="G2" s="29">
        <v>1076.1600000000001</v>
      </c>
      <c r="H2" s="26" t="s">
        <v>763</v>
      </c>
      <c r="I2" s="30" t="s">
        <v>780</v>
      </c>
      <c r="J2" s="33">
        <v>43082</v>
      </c>
      <c r="K2" s="31" t="s">
        <v>739</v>
      </c>
      <c r="L2" s="24" t="s">
        <v>115</v>
      </c>
    </row>
    <row r="3" spans="1:12" ht="33.75" x14ac:dyDescent="0.25">
      <c r="A3" s="24" t="s">
        <v>387</v>
      </c>
      <c r="B3" s="24" t="s">
        <v>778</v>
      </c>
      <c r="C3" s="25" t="s">
        <v>779</v>
      </c>
      <c r="D3" s="26" t="s">
        <v>753</v>
      </c>
      <c r="E3" s="32">
        <v>357.93</v>
      </c>
      <c r="F3" s="28">
        <v>3.17</v>
      </c>
      <c r="G3" s="27">
        <v>1134.6300000000001</v>
      </c>
      <c r="H3" s="26" t="s">
        <v>840</v>
      </c>
      <c r="I3" s="30" t="s">
        <v>841</v>
      </c>
      <c r="J3" s="33">
        <v>42761</v>
      </c>
      <c r="K3" s="24" t="s">
        <v>739</v>
      </c>
      <c r="L3" s="24" t="s">
        <v>115</v>
      </c>
    </row>
    <row r="4" spans="1:12" x14ac:dyDescent="0.25">
      <c r="A4" s="48" t="s">
        <v>1627</v>
      </c>
      <c r="B4" s="48">
        <v>2</v>
      </c>
      <c r="C4" s="48"/>
      <c r="D4" s="48"/>
      <c r="E4" s="48"/>
      <c r="F4" s="48"/>
      <c r="G4" s="132">
        <f>SUM(G2:G3)</f>
        <v>2210.79</v>
      </c>
      <c r="H4" s="70"/>
    </row>
    <row r="6" spans="1:12" x14ac:dyDescent="0.25">
      <c r="B6" s="152" t="s">
        <v>1628</v>
      </c>
      <c r="C6" s="153"/>
      <c r="D6" s="153"/>
      <c r="E6" s="153"/>
      <c r="F6" s="153"/>
      <c r="G6" s="153"/>
      <c r="H6" s="154"/>
    </row>
    <row r="7" spans="1:12" ht="30" x14ac:dyDescent="0.25">
      <c r="B7" s="72" t="s">
        <v>728</v>
      </c>
      <c r="C7" s="72" t="s">
        <v>738</v>
      </c>
      <c r="D7" s="73" t="s">
        <v>730</v>
      </c>
      <c r="E7" s="72" t="s">
        <v>195</v>
      </c>
      <c r="F7" s="74" t="s">
        <v>115</v>
      </c>
      <c r="G7" s="133" t="s">
        <v>1629</v>
      </c>
      <c r="H7" s="7" t="s">
        <v>132</v>
      </c>
    </row>
    <row r="8" spans="1:12" x14ac:dyDescent="0.25">
      <c r="B8" s="75" t="s">
        <v>114</v>
      </c>
      <c r="C8" s="76">
        <v>0</v>
      </c>
      <c r="D8" s="76">
        <v>0</v>
      </c>
      <c r="E8" s="76">
        <v>0</v>
      </c>
      <c r="F8" s="77">
        <v>0</v>
      </c>
      <c r="G8" s="78">
        <v>0</v>
      </c>
      <c r="H8" s="18">
        <v>0</v>
      </c>
    </row>
    <row r="9" spans="1:12" x14ac:dyDescent="0.25">
      <c r="B9" s="75" t="s">
        <v>732</v>
      </c>
      <c r="C9" s="76">
        <v>0</v>
      </c>
      <c r="D9" s="76">
        <v>0</v>
      </c>
      <c r="E9" s="76">
        <v>0</v>
      </c>
      <c r="F9" s="77">
        <v>0</v>
      </c>
      <c r="G9" s="78">
        <v>0</v>
      </c>
      <c r="H9" s="18">
        <v>0</v>
      </c>
    </row>
    <row r="10" spans="1:12" x14ac:dyDescent="0.25">
      <c r="B10" s="75" t="s">
        <v>733</v>
      </c>
      <c r="C10" s="76">
        <v>0</v>
      </c>
      <c r="D10" s="76">
        <v>0</v>
      </c>
      <c r="E10" s="76">
        <v>0</v>
      </c>
      <c r="F10" s="77">
        <v>0</v>
      </c>
      <c r="G10" s="78">
        <v>0</v>
      </c>
      <c r="H10" s="18">
        <v>0</v>
      </c>
    </row>
    <row r="11" spans="1:12" x14ac:dyDescent="0.25">
      <c r="B11" s="75" t="s">
        <v>734</v>
      </c>
      <c r="C11" s="76">
        <v>0</v>
      </c>
      <c r="D11" s="76">
        <v>0</v>
      </c>
      <c r="E11" s="76">
        <v>0</v>
      </c>
      <c r="F11" s="77">
        <v>2</v>
      </c>
      <c r="G11" s="78">
        <f>G4</f>
        <v>2210.79</v>
      </c>
      <c r="H11" s="18">
        <v>0</v>
      </c>
    </row>
    <row r="12" spans="1:12" x14ac:dyDescent="0.25">
      <c r="B12" s="75" t="s">
        <v>735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121</v>
      </c>
      <c r="C13" s="76">
        <v>0</v>
      </c>
      <c r="D13" s="76">
        <v>0</v>
      </c>
      <c r="E13" s="76">
        <v>0</v>
      </c>
      <c r="F13" s="77">
        <v>0</v>
      </c>
      <c r="G13" s="78">
        <v>0</v>
      </c>
      <c r="H13" s="18">
        <v>0</v>
      </c>
    </row>
    <row r="14" spans="1:12" x14ac:dyDescent="0.25">
      <c r="B14" s="134" t="s">
        <v>736</v>
      </c>
      <c r="C14" s="19">
        <f>SUM(C8:C13)</f>
        <v>0</v>
      </c>
      <c r="D14" s="19">
        <f>SUM(D8:D13)</f>
        <v>0</v>
      </c>
      <c r="E14" s="19">
        <f>SUM(E8:E13)</f>
        <v>0</v>
      </c>
      <c r="F14" s="19">
        <f t="shared" ref="F14:H14" si="0">SUM(F8:F13)</f>
        <v>2</v>
      </c>
      <c r="G14" s="135">
        <f t="shared" si="0"/>
        <v>2210.79</v>
      </c>
      <c r="H14" s="19">
        <f t="shared" si="0"/>
        <v>0</v>
      </c>
    </row>
  </sheetData>
  <mergeCells count="1">
    <mergeCell ref="B6:H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9" sqref="F1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12.140625" bestFit="1" customWidth="1"/>
    <col min="4" max="4" width="7" bestFit="1" customWidth="1"/>
    <col min="5" max="5" width="11.140625" customWidth="1"/>
    <col min="6" max="6" width="19.7109375" customWidth="1"/>
    <col min="7" max="7" width="12" bestFit="1" customWidth="1"/>
    <col min="8" max="8" width="15.14062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23" t="s">
        <v>742</v>
      </c>
      <c r="B1" s="23" t="s">
        <v>1</v>
      </c>
      <c r="C1" s="23" t="s">
        <v>743</v>
      </c>
      <c r="D1" s="23" t="s">
        <v>1634</v>
      </c>
      <c r="E1" s="23" t="s">
        <v>744</v>
      </c>
      <c r="F1" s="23" t="s">
        <v>8</v>
      </c>
      <c r="G1" s="23" t="s">
        <v>745</v>
      </c>
      <c r="H1" s="23" t="s">
        <v>746</v>
      </c>
      <c r="I1" s="23" t="s">
        <v>747</v>
      </c>
      <c r="J1" s="23" t="s">
        <v>748</v>
      </c>
      <c r="K1" s="23" t="s">
        <v>749</v>
      </c>
      <c r="L1" s="23" t="s">
        <v>750</v>
      </c>
    </row>
    <row r="2" spans="1:12" ht="33.75" x14ac:dyDescent="0.25">
      <c r="A2" s="24" t="s">
        <v>789</v>
      </c>
      <c r="B2" s="24" t="s">
        <v>18</v>
      </c>
      <c r="C2" s="25" t="s">
        <v>120</v>
      </c>
      <c r="D2" s="26" t="s">
        <v>762</v>
      </c>
      <c r="E2" s="27">
        <v>1750</v>
      </c>
      <c r="F2" s="28">
        <v>3.6877</v>
      </c>
      <c r="G2" s="29">
        <v>6453.47</v>
      </c>
      <c r="H2" s="26" t="s">
        <v>790</v>
      </c>
      <c r="I2" s="30" t="s">
        <v>791</v>
      </c>
      <c r="J2" s="33">
        <v>42933</v>
      </c>
      <c r="K2" s="31" t="s">
        <v>739</v>
      </c>
      <c r="L2" s="24" t="s">
        <v>115</v>
      </c>
    </row>
    <row r="3" spans="1:12" ht="33.75" x14ac:dyDescent="0.25">
      <c r="A3" s="30" t="s">
        <v>789</v>
      </c>
      <c r="B3" s="30" t="s">
        <v>18</v>
      </c>
      <c r="C3" s="38" t="s">
        <v>120</v>
      </c>
      <c r="D3" s="30" t="s">
        <v>762</v>
      </c>
      <c r="E3" s="39">
        <v>34340</v>
      </c>
      <c r="F3" s="40">
        <v>3.6877</v>
      </c>
      <c r="G3" s="39">
        <v>126635.61</v>
      </c>
      <c r="H3" s="30" t="s">
        <v>1073</v>
      </c>
      <c r="I3" s="30" t="s">
        <v>1074</v>
      </c>
      <c r="J3" s="33">
        <v>42933</v>
      </c>
      <c r="K3" s="30" t="s">
        <v>121</v>
      </c>
      <c r="L3" s="30" t="s">
        <v>115</v>
      </c>
    </row>
    <row r="4" spans="1:12" x14ac:dyDescent="0.25">
      <c r="A4" s="30" t="s">
        <v>1106</v>
      </c>
      <c r="B4" s="30" t="s">
        <v>18</v>
      </c>
      <c r="C4" s="38" t="s">
        <v>124</v>
      </c>
      <c r="D4" s="30" t="s">
        <v>753</v>
      </c>
      <c r="E4" s="39">
        <v>3420</v>
      </c>
      <c r="F4" s="40">
        <v>3.1230000000000002</v>
      </c>
      <c r="G4" s="39">
        <v>10680.66</v>
      </c>
      <c r="H4" s="30" t="s">
        <v>793</v>
      </c>
      <c r="I4" s="30" t="s">
        <v>1107</v>
      </c>
      <c r="J4" s="33">
        <v>42986</v>
      </c>
      <c r="K4" s="30" t="s">
        <v>1081</v>
      </c>
      <c r="L4" s="30" t="s">
        <v>115</v>
      </c>
    </row>
    <row r="5" spans="1:12" ht="33.75" x14ac:dyDescent="0.25">
      <c r="A5" s="24" t="s">
        <v>394</v>
      </c>
      <c r="B5" s="24" t="s">
        <v>395</v>
      </c>
      <c r="C5" s="25" t="s">
        <v>820</v>
      </c>
      <c r="D5" s="26" t="s">
        <v>753</v>
      </c>
      <c r="E5" s="40">
        <v>785</v>
      </c>
      <c r="F5" s="32">
        <v>3.0880000000000001</v>
      </c>
      <c r="G5" s="29">
        <v>2424.08</v>
      </c>
      <c r="H5" s="26" t="s">
        <v>821</v>
      </c>
      <c r="I5" s="30" t="s">
        <v>822</v>
      </c>
      <c r="J5" s="33">
        <v>42787</v>
      </c>
      <c r="K5" s="31" t="s">
        <v>739</v>
      </c>
      <c r="L5" s="24" t="s">
        <v>195</v>
      </c>
    </row>
    <row r="6" spans="1:12" x14ac:dyDescent="0.25">
      <c r="A6" s="48" t="s">
        <v>1627</v>
      </c>
      <c r="B6" s="48">
        <v>4</v>
      </c>
      <c r="C6" s="48"/>
      <c r="D6" s="48"/>
      <c r="E6" s="48"/>
      <c r="F6" s="48"/>
      <c r="G6" s="132">
        <f>SUM(G2:G5)</f>
        <v>146193.81999999998</v>
      </c>
      <c r="H6" s="70"/>
    </row>
    <row r="8" spans="1:12" x14ac:dyDescent="0.25">
      <c r="B8" s="152" t="s">
        <v>1628</v>
      </c>
      <c r="C8" s="153"/>
      <c r="D8" s="153"/>
      <c r="E8" s="153"/>
      <c r="F8" s="153"/>
      <c r="G8" s="153"/>
      <c r="H8" s="154"/>
    </row>
    <row r="9" spans="1:12" ht="30" x14ac:dyDescent="0.25">
      <c r="B9" s="72" t="s">
        <v>728</v>
      </c>
      <c r="C9" s="72" t="s">
        <v>738</v>
      </c>
      <c r="D9" s="73" t="s">
        <v>730</v>
      </c>
      <c r="E9" s="72" t="s">
        <v>195</v>
      </c>
      <c r="F9" s="74" t="s">
        <v>115</v>
      </c>
      <c r="G9" s="133" t="s">
        <v>1629</v>
      </c>
      <c r="H9" s="7" t="s">
        <v>132</v>
      </c>
    </row>
    <row r="10" spans="1:12" x14ac:dyDescent="0.25">
      <c r="B10" s="75" t="s">
        <v>114</v>
      </c>
      <c r="C10" s="76">
        <v>0</v>
      </c>
      <c r="D10" s="76">
        <v>0</v>
      </c>
      <c r="E10" s="76">
        <v>0</v>
      </c>
      <c r="F10" s="77">
        <v>1</v>
      </c>
      <c r="G10" s="78">
        <v>10680.66</v>
      </c>
      <c r="H10" s="18">
        <v>0</v>
      </c>
    </row>
    <row r="11" spans="1:12" x14ac:dyDescent="0.25">
      <c r="B11" s="75" t="s">
        <v>732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18">
        <v>0</v>
      </c>
    </row>
    <row r="12" spans="1:12" x14ac:dyDescent="0.25">
      <c r="B12" s="75" t="s">
        <v>733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734</v>
      </c>
      <c r="C13" s="76">
        <v>0</v>
      </c>
      <c r="D13" s="76">
        <v>0</v>
      </c>
      <c r="E13" s="76">
        <v>0</v>
      </c>
      <c r="F13" s="77">
        <v>2</v>
      </c>
      <c r="G13" s="78">
        <v>8877.5499999999993</v>
      </c>
      <c r="H13" s="18">
        <v>0</v>
      </c>
    </row>
    <row r="14" spans="1:12" x14ac:dyDescent="0.25">
      <c r="B14" s="75" t="s">
        <v>735</v>
      </c>
      <c r="C14" s="76">
        <v>0</v>
      </c>
      <c r="D14" s="76">
        <v>0</v>
      </c>
      <c r="E14" s="76">
        <v>0</v>
      </c>
      <c r="F14" s="77">
        <v>0</v>
      </c>
      <c r="G14" s="78">
        <v>0</v>
      </c>
      <c r="H14" s="18">
        <v>0</v>
      </c>
    </row>
    <row r="15" spans="1:12" x14ac:dyDescent="0.25">
      <c r="B15" s="75" t="s">
        <v>121</v>
      </c>
      <c r="C15" s="76">
        <v>0</v>
      </c>
      <c r="D15" s="76">
        <v>0</v>
      </c>
      <c r="E15" s="76">
        <v>0</v>
      </c>
      <c r="F15" s="77">
        <v>1</v>
      </c>
      <c r="G15" s="78">
        <v>126635.61</v>
      </c>
      <c r="H15" s="18">
        <v>0</v>
      </c>
    </row>
    <row r="16" spans="1:12" x14ac:dyDescent="0.25">
      <c r="B16" s="138" t="s">
        <v>736</v>
      </c>
      <c r="C16" s="139">
        <f>SUM(C10:C15)</f>
        <v>0</v>
      </c>
      <c r="D16" s="139">
        <f>SUM(D10:D15)</f>
        <v>0</v>
      </c>
      <c r="E16" s="139">
        <f>SUM(E10:E15)</f>
        <v>0</v>
      </c>
      <c r="F16" s="139">
        <f t="shared" ref="F16:H16" si="0">SUM(F10:F15)</f>
        <v>4</v>
      </c>
      <c r="G16" s="140">
        <f t="shared" si="0"/>
        <v>146193.82</v>
      </c>
      <c r="H16" s="139">
        <f t="shared" si="0"/>
        <v>0</v>
      </c>
    </row>
  </sheetData>
  <mergeCells count="1">
    <mergeCell ref="B8:H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0" workbookViewId="0">
      <selection activeCell="F30" sqref="F30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17.85546875" customWidth="1"/>
    <col min="4" max="4" width="7" bestFit="1" customWidth="1"/>
    <col min="5" max="5" width="12.28515625" customWidth="1"/>
    <col min="6" max="6" width="16.28515625" customWidth="1"/>
    <col min="7" max="7" width="12" bestFit="1" customWidth="1"/>
    <col min="8" max="8" width="14.42578125" bestFit="1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136" t="s">
        <v>742</v>
      </c>
      <c r="B1" s="136" t="s">
        <v>1</v>
      </c>
      <c r="C1" s="136" t="s">
        <v>743</v>
      </c>
      <c r="D1" s="136" t="s">
        <v>1634</v>
      </c>
      <c r="E1" s="136" t="s">
        <v>744</v>
      </c>
      <c r="F1" s="136" t="s">
        <v>8</v>
      </c>
      <c r="G1" s="136" t="s">
        <v>745</v>
      </c>
      <c r="H1" s="136" t="s">
        <v>746</v>
      </c>
      <c r="I1" s="136" t="s">
        <v>747</v>
      </c>
      <c r="J1" s="136" t="s">
        <v>748</v>
      </c>
      <c r="K1" s="136" t="s">
        <v>749</v>
      </c>
      <c r="L1" s="136" t="s">
        <v>750</v>
      </c>
    </row>
    <row r="2" spans="1:12" ht="22.5" x14ac:dyDescent="0.25">
      <c r="A2" s="100" t="s">
        <v>751</v>
      </c>
      <c r="B2" s="100" t="s">
        <v>752</v>
      </c>
      <c r="C2" s="101" t="s">
        <v>215</v>
      </c>
      <c r="D2" s="102" t="s">
        <v>753</v>
      </c>
      <c r="E2" s="103">
        <v>2340.31</v>
      </c>
      <c r="F2" s="104">
        <v>3.24</v>
      </c>
      <c r="G2" s="105">
        <v>7582.6</v>
      </c>
      <c r="H2" s="102" t="s">
        <v>754</v>
      </c>
      <c r="I2" s="106" t="s">
        <v>755</v>
      </c>
      <c r="J2" s="106" t="s">
        <v>756</v>
      </c>
      <c r="K2" s="107" t="s">
        <v>739</v>
      </c>
      <c r="L2" s="100" t="s">
        <v>195</v>
      </c>
    </row>
    <row r="3" spans="1:12" ht="22.5" x14ac:dyDescent="0.25">
      <c r="A3" s="24" t="s">
        <v>404</v>
      </c>
      <c r="B3" s="24" t="s">
        <v>752</v>
      </c>
      <c r="C3" s="25" t="s">
        <v>405</v>
      </c>
      <c r="D3" s="26" t="s">
        <v>753</v>
      </c>
      <c r="E3" s="27">
        <v>2250</v>
      </c>
      <c r="F3" s="28">
        <v>3.1659999999999999</v>
      </c>
      <c r="G3" s="27">
        <v>7123.5</v>
      </c>
      <c r="H3" s="26" t="s">
        <v>898</v>
      </c>
      <c r="I3" s="30" t="s">
        <v>899</v>
      </c>
      <c r="J3" s="33">
        <v>42852</v>
      </c>
      <c r="K3" s="24" t="s">
        <v>739</v>
      </c>
      <c r="L3" s="24" t="s">
        <v>195</v>
      </c>
    </row>
    <row r="4" spans="1:12" ht="33.75" x14ac:dyDescent="0.25">
      <c r="A4" s="24" t="s">
        <v>900</v>
      </c>
      <c r="B4" s="24" t="s">
        <v>752</v>
      </c>
      <c r="C4" s="25" t="s">
        <v>901</v>
      </c>
      <c r="D4" s="26" t="s">
        <v>753</v>
      </c>
      <c r="E4" s="27">
        <v>1923</v>
      </c>
      <c r="F4" s="28">
        <v>3.3273999999999999</v>
      </c>
      <c r="G4" s="27">
        <v>6398.59</v>
      </c>
      <c r="H4" s="26" t="s">
        <v>881</v>
      </c>
      <c r="I4" s="30" t="s">
        <v>902</v>
      </c>
      <c r="J4" s="33">
        <v>42907</v>
      </c>
      <c r="K4" s="24" t="s">
        <v>739</v>
      </c>
      <c r="L4" s="24" t="s">
        <v>132</v>
      </c>
    </row>
    <row r="5" spans="1:12" x14ac:dyDescent="0.25">
      <c r="A5" s="24" t="s">
        <v>407</v>
      </c>
      <c r="B5" s="24" t="s">
        <v>752</v>
      </c>
      <c r="C5" s="25" t="s">
        <v>402</v>
      </c>
      <c r="D5" s="26" t="s">
        <v>757</v>
      </c>
      <c r="E5" s="27">
        <v>1420</v>
      </c>
      <c r="F5" s="28">
        <v>4.0599999999999996</v>
      </c>
      <c r="G5" s="27">
        <v>5765.2</v>
      </c>
      <c r="H5" s="26" t="s">
        <v>903</v>
      </c>
      <c r="I5" s="30" t="s">
        <v>904</v>
      </c>
      <c r="J5" s="33">
        <v>42986</v>
      </c>
      <c r="K5" s="24" t="s">
        <v>739</v>
      </c>
      <c r="L5" s="24" t="s">
        <v>195</v>
      </c>
    </row>
    <row r="6" spans="1:12" x14ac:dyDescent="0.25">
      <c r="A6" s="24" t="s">
        <v>401</v>
      </c>
      <c r="B6" s="24" t="s">
        <v>752</v>
      </c>
      <c r="C6" s="25" t="s">
        <v>402</v>
      </c>
      <c r="D6" s="26" t="s">
        <v>753</v>
      </c>
      <c r="E6" s="27">
        <v>6200</v>
      </c>
      <c r="F6" s="28">
        <v>3.12</v>
      </c>
      <c r="G6" s="27">
        <v>19344</v>
      </c>
      <c r="H6" s="26" t="s">
        <v>905</v>
      </c>
      <c r="I6" s="30" t="s">
        <v>906</v>
      </c>
      <c r="J6" s="33">
        <v>42789</v>
      </c>
      <c r="K6" s="24" t="s">
        <v>739</v>
      </c>
      <c r="L6" s="24" t="s">
        <v>115</v>
      </c>
    </row>
    <row r="7" spans="1:12" ht="22.5" x14ac:dyDescent="0.25">
      <c r="A7" s="24" t="s">
        <v>417</v>
      </c>
      <c r="B7" s="24" t="s">
        <v>752</v>
      </c>
      <c r="C7" s="25" t="s">
        <v>418</v>
      </c>
      <c r="D7" s="26" t="s">
        <v>753</v>
      </c>
      <c r="E7" s="32">
        <v>420</v>
      </c>
      <c r="F7" s="28">
        <v>3.3041</v>
      </c>
      <c r="G7" s="27">
        <v>1387.72</v>
      </c>
      <c r="H7" s="26" t="s">
        <v>763</v>
      </c>
      <c r="I7" s="30" t="s">
        <v>907</v>
      </c>
      <c r="J7" s="33">
        <v>43082</v>
      </c>
      <c r="K7" s="24" t="s">
        <v>739</v>
      </c>
      <c r="L7" s="24" t="s">
        <v>195</v>
      </c>
    </row>
    <row r="8" spans="1:12" ht="22.5" x14ac:dyDescent="0.25">
      <c r="A8" s="24" t="s">
        <v>413</v>
      </c>
      <c r="B8" s="24" t="s">
        <v>752</v>
      </c>
      <c r="C8" s="25" t="s">
        <v>405</v>
      </c>
      <c r="D8" s="26" t="s">
        <v>753</v>
      </c>
      <c r="E8" s="27">
        <v>1495</v>
      </c>
      <c r="F8" s="28">
        <v>3.1720000000000002</v>
      </c>
      <c r="G8" s="27">
        <v>4742.1400000000003</v>
      </c>
      <c r="H8" s="26" t="s">
        <v>965</v>
      </c>
      <c r="I8" s="30" t="s">
        <v>1039</v>
      </c>
      <c r="J8" s="33">
        <v>43021</v>
      </c>
      <c r="K8" s="24" t="s">
        <v>739</v>
      </c>
      <c r="L8" s="24" t="s">
        <v>195</v>
      </c>
    </row>
    <row r="9" spans="1:12" x14ac:dyDescent="0.25">
      <c r="A9" s="24" t="s">
        <v>414</v>
      </c>
      <c r="B9" s="24" t="s">
        <v>752</v>
      </c>
      <c r="C9" s="25" t="s">
        <v>415</v>
      </c>
      <c r="D9" s="26" t="s">
        <v>753</v>
      </c>
      <c r="E9" s="27">
        <v>2116.5</v>
      </c>
      <c r="F9" s="28">
        <v>3.3</v>
      </c>
      <c r="G9" s="27">
        <v>6984.45</v>
      </c>
      <c r="H9" s="26" t="s">
        <v>1040</v>
      </c>
      <c r="I9" s="30" t="s">
        <v>1041</v>
      </c>
      <c r="J9" s="33">
        <v>43056</v>
      </c>
      <c r="K9" s="24" t="s">
        <v>739</v>
      </c>
      <c r="L9" s="24" t="s">
        <v>195</v>
      </c>
    </row>
    <row r="10" spans="1:12" ht="22.5" x14ac:dyDescent="0.25">
      <c r="A10" s="24" t="s">
        <v>409</v>
      </c>
      <c r="B10" s="24" t="s">
        <v>752</v>
      </c>
      <c r="C10" s="25" t="s">
        <v>1055</v>
      </c>
      <c r="D10" s="26" t="s">
        <v>753</v>
      </c>
      <c r="E10" s="32">
        <v>366</v>
      </c>
      <c r="F10" s="28">
        <v>3.165</v>
      </c>
      <c r="G10" s="27">
        <v>1158.3900000000001</v>
      </c>
      <c r="H10" s="26" t="s">
        <v>1056</v>
      </c>
      <c r="I10" s="30" t="s">
        <v>1057</v>
      </c>
      <c r="J10" s="33">
        <v>43013</v>
      </c>
      <c r="K10" s="24" t="s">
        <v>739</v>
      </c>
      <c r="L10" s="24" t="s">
        <v>195</v>
      </c>
    </row>
    <row r="11" spans="1:12" ht="22.5" x14ac:dyDescent="0.25">
      <c r="A11" s="30" t="s">
        <v>751</v>
      </c>
      <c r="B11" s="30" t="s">
        <v>752</v>
      </c>
      <c r="C11" s="38" t="s">
        <v>215</v>
      </c>
      <c r="D11" s="30" t="s">
        <v>753</v>
      </c>
      <c r="E11" s="39">
        <v>62660</v>
      </c>
      <c r="F11" s="40">
        <v>3.24</v>
      </c>
      <c r="G11" s="39">
        <v>203018.4</v>
      </c>
      <c r="H11" s="30" t="s">
        <v>1084</v>
      </c>
      <c r="I11" s="30" t="s">
        <v>1085</v>
      </c>
      <c r="J11" s="33">
        <v>43066</v>
      </c>
      <c r="K11" s="41" t="s">
        <v>1081</v>
      </c>
      <c r="L11" s="30" t="s">
        <v>195</v>
      </c>
    </row>
    <row r="12" spans="1:12" ht="22.5" x14ac:dyDescent="0.25">
      <c r="A12" s="30" t="s">
        <v>1092</v>
      </c>
      <c r="B12" s="30" t="s">
        <v>752</v>
      </c>
      <c r="C12" s="38" t="s">
        <v>212</v>
      </c>
      <c r="D12" s="30" t="s">
        <v>762</v>
      </c>
      <c r="E12" s="39">
        <v>9487.18</v>
      </c>
      <c r="F12" s="40">
        <v>3.9055</v>
      </c>
      <c r="G12" s="39">
        <v>37052.18</v>
      </c>
      <c r="H12" s="30" t="s">
        <v>787</v>
      </c>
      <c r="I12" s="30" t="s">
        <v>1093</v>
      </c>
      <c r="J12" s="33">
        <v>43091</v>
      </c>
      <c r="K12" s="30" t="s">
        <v>1081</v>
      </c>
      <c r="L12" s="30" t="s">
        <v>195</v>
      </c>
    </row>
    <row r="13" spans="1:12" ht="33.75" x14ac:dyDescent="0.25">
      <c r="A13" s="30" t="s">
        <v>1097</v>
      </c>
      <c r="B13" s="30" t="s">
        <v>752</v>
      </c>
      <c r="C13" s="38" t="s">
        <v>1098</v>
      </c>
      <c r="D13" s="30" t="s">
        <v>762</v>
      </c>
      <c r="E13" s="39">
        <v>95460</v>
      </c>
      <c r="F13" s="40">
        <v>3.85</v>
      </c>
      <c r="G13" s="39">
        <v>367521</v>
      </c>
      <c r="H13" s="30" t="s">
        <v>754</v>
      </c>
      <c r="I13" s="30" t="s">
        <v>1099</v>
      </c>
      <c r="J13" s="33">
        <v>43066</v>
      </c>
      <c r="K13" s="30" t="s">
        <v>1081</v>
      </c>
      <c r="L13" s="30" t="s">
        <v>195</v>
      </c>
    </row>
    <row r="14" spans="1:12" x14ac:dyDescent="0.25">
      <c r="A14" s="30" t="s">
        <v>1104</v>
      </c>
      <c r="B14" s="30" t="s">
        <v>752</v>
      </c>
      <c r="C14" s="38" t="s">
        <v>202</v>
      </c>
      <c r="D14" s="30" t="s">
        <v>753</v>
      </c>
      <c r="E14" s="39">
        <v>20100.740000000002</v>
      </c>
      <c r="F14" s="40">
        <v>3.1160000000000001</v>
      </c>
      <c r="G14" s="39">
        <v>62633.9</v>
      </c>
      <c r="H14" s="30" t="s">
        <v>936</v>
      </c>
      <c r="I14" s="30" t="s">
        <v>1105</v>
      </c>
      <c r="J14" s="33">
        <v>42844</v>
      </c>
      <c r="K14" s="30" t="s">
        <v>1081</v>
      </c>
      <c r="L14" s="30" t="s">
        <v>195</v>
      </c>
    </row>
    <row r="15" spans="1:12" x14ac:dyDescent="0.25">
      <c r="A15" s="30" t="s">
        <v>1122</v>
      </c>
      <c r="B15" s="30" t="s">
        <v>752</v>
      </c>
      <c r="C15" s="38" t="s">
        <v>124</v>
      </c>
      <c r="D15" s="30" t="s">
        <v>753</v>
      </c>
      <c r="E15" s="39">
        <v>6820</v>
      </c>
      <c r="F15" s="40">
        <v>3.14</v>
      </c>
      <c r="G15" s="39">
        <v>21414.799999999999</v>
      </c>
      <c r="H15" s="30" t="s">
        <v>1123</v>
      </c>
      <c r="I15" s="30" t="s">
        <v>1124</v>
      </c>
      <c r="J15" s="33">
        <v>42824</v>
      </c>
      <c r="K15" s="30" t="s">
        <v>1081</v>
      </c>
      <c r="L15" s="30" t="s">
        <v>115</v>
      </c>
    </row>
    <row r="16" spans="1:12" x14ac:dyDescent="0.25">
      <c r="A16" s="48" t="s">
        <v>1627</v>
      </c>
      <c r="B16" s="48">
        <v>14</v>
      </c>
      <c r="C16" s="48"/>
      <c r="D16" s="48"/>
      <c r="E16" s="48"/>
      <c r="F16" s="48"/>
      <c r="G16" s="132">
        <f>SUM(G2:G15)</f>
        <v>752126.87</v>
      </c>
      <c r="H16" s="70"/>
    </row>
    <row r="18" spans="2:8" x14ac:dyDescent="0.25">
      <c r="B18" s="152" t="s">
        <v>1628</v>
      </c>
      <c r="C18" s="153"/>
      <c r="D18" s="153"/>
      <c r="E18" s="153"/>
      <c r="F18" s="153"/>
      <c r="G18" s="153"/>
      <c r="H18" s="154"/>
    </row>
    <row r="19" spans="2:8" ht="30" x14ac:dyDescent="0.25">
      <c r="B19" s="72" t="s">
        <v>728</v>
      </c>
      <c r="C19" s="72" t="s">
        <v>738</v>
      </c>
      <c r="D19" s="73" t="s">
        <v>730</v>
      </c>
      <c r="E19" s="72" t="s">
        <v>195</v>
      </c>
      <c r="F19" s="74" t="s">
        <v>115</v>
      </c>
      <c r="G19" s="133" t="s">
        <v>1629</v>
      </c>
      <c r="H19" s="7" t="s">
        <v>132</v>
      </c>
    </row>
    <row r="20" spans="2:8" x14ac:dyDescent="0.25">
      <c r="B20" s="75" t="s">
        <v>114</v>
      </c>
      <c r="C20" s="76">
        <v>0</v>
      </c>
      <c r="D20" s="76">
        <v>0</v>
      </c>
      <c r="E20" s="76">
        <v>4</v>
      </c>
      <c r="F20" s="77">
        <v>1</v>
      </c>
      <c r="G20" s="78">
        <v>691640.28</v>
      </c>
      <c r="H20" s="18">
        <v>0</v>
      </c>
    </row>
    <row r="21" spans="2:8" x14ac:dyDescent="0.25">
      <c r="B21" s="75" t="s">
        <v>732</v>
      </c>
      <c r="C21" s="76">
        <v>0</v>
      </c>
      <c r="D21" s="76">
        <v>0</v>
      </c>
      <c r="E21" s="76">
        <v>0</v>
      </c>
      <c r="F21" s="77">
        <v>0</v>
      </c>
      <c r="G21" s="78">
        <v>0</v>
      </c>
      <c r="H21" s="18">
        <v>0</v>
      </c>
    </row>
    <row r="22" spans="2:8" x14ac:dyDescent="0.25">
      <c r="B22" s="75" t="s">
        <v>733</v>
      </c>
      <c r="C22" s="76">
        <v>0</v>
      </c>
      <c r="D22" s="76">
        <v>0</v>
      </c>
      <c r="E22" s="76">
        <v>0</v>
      </c>
      <c r="F22" s="77">
        <v>0</v>
      </c>
      <c r="G22" s="78">
        <v>0</v>
      </c>
      <c r="H22" s="18">
        <v>0</v>
      </c>
    </row>
    <row r="23" spans="2:8" x14ac:dyDescent="0.25">
      <c r="B23" s="75" t="s">
        <v>734</v>
      </c>
      <c r="C23" s="76">
        <v>0</v>
      </c>
      <c r="D23" s="76">
        <v>0</v>
      </c>
      <c r="E23" s="76">
        <v>7</v>
      </c>
      <c r="F23" s="77">
        <v>1</v>
      </c>
      <c r="G23" s="78">
        <v>60486.59</v>
      </c>
      <c r="H23" s="18">
        <v>1</v>
      </c>
    </row>
    <row r="24" spans="2:8" x14ac:dyDescent="0.25">
      <c r="B24" s="75" t="s">
        <v>735</v>
      </c>
      <c r="C24" s="76">
        <v>0</v>
      </c>
      <c r="D24" s="76">
        <v>0</v>
      </c>
      <c r="E24" s="76">
        <v>0</v>
      </c>
      <c r="F24" s="77">
        <v>0</v>
      </c>
      <c r="G24" s="78">
        <v>0</v>
      </c>
      <c r="H24" s="18">
        <v>0</v>
      </c>
    </row>
    <row r="25" spans="2:8" x14ac:dyDescent="0.25">
      <c r="B25" s="75" t="s">
        <v>121</v>
      </c>
      <c r="C25" s="76">
        <v>0</v>
      </c>
      <c r="D25" s="76">
        <v>0</v>
      </c>
      <c r="E25" s="76">
        <v>0</v>
      </c>
      <c r="F25" s="77">
        <v>0</v>
      </c>
      <c r="G25" s="78">
        <v>0</v>
      </c>
      <c r="H25" s="18">
        <v>0</v>
      </c>
    </row>
    <row r="26" spans="2:8" x14ac:dyDescent="0.25">
      <c r="B26" s="134" t="s">
        <v>736</v>
      </c>
      <c r="C26" s="19">
        <f>SUM(C20:C25)</f>
        <v>0</v>
      </c>
      <c r="D26" s="19">
        <f>SUM(D20:D25)</f>
        <v>0</v>
      </c>
      <c r="E26" s="19">
        <f>SUM(E20:E25)</f>
        <v>11</v>
      </c>
      <c r="F26" s="19">
        <f t="shared" ref="F26:H26" si="0">SUM(F20:F25)</f>
        <v>2</v>
      </c>
      <c r="G26" s="135">
        <f t="shared" si="0"/>
        <v>752126.87</v>
      </c>
      <c r="H26" s="19">
        <f t="shared" si="0"/>
        <v>1</v>
      </c>
    </row>
  </sheetData>
  <autoFilter ref="A1:L16"/>
  <mergeCells count="1">
    <mergeCell ref="B18:H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3" workbookViewId="0">
      <selection activeCell="G56" sqref="G56"/>
    </sheetView>
  </sheetViews>
  <sheetFormatPr defaultColWidth="15.140625" defaultRowHeight="15" x14ac:dyDescent="0.25"/>
  <cols>
    <col min="1" max="1" width="17.28515625" bestFit="1" customWidth="1"/>
    <col min="2" max="2" width="17.85546875" bestFit="1" customWidth="1"/>
    <col min="3" max="3" width="22.85546875" bestFit="1" customWidth="1"/>
    <col min="4" max="4" width="11.5703125" bestFit="1" customWidth="1"/>
    <col min="5" max="5" width="11.42578125" bestFit="1" customWidth="1"/>
    <col min="6" max="6" width="15.85546875" bestFit="1" customWidth="1"/>
    <col min="7" max="7" width="15.85546875" customWidth="1"/>
    <col min="11" max="11" width="17.5703125" bestFit="1" customWidth="1"/>
    <col min="12" max="12" width="15.28515625" bestFit="1" customWidth="1"/>
  </cols>
  <sheetData>
    <row r="1" spans="1:12" x14ac:dyDescent="0.25">
      <c r="A1" s="136" t="s">
        <v>742</v>
      </c>
      <c r="B1" s="136" t="s">
        <v>1</v>
      </c>
      <c r="C1" s="136" t="s">
        <v>743</v>
      </c>
      <c r="D1" s="136" t="s">
        <v>1634</v>
      </c>
      <c r="E1" s="136" t="s">
        <v>744</v>
      </c>
      <c r="F1" s="136" t="s">
        <v>8</v>
      </c>
      <c r="G1" s="136" t="s">
        <v>745</v>
      </c>
      <c r="H1" s="136" t="s">
        <v>746</v>
      </c>
      <c r="I1" s="136" t="s">
        <v>747</v>
      </c>
      <c r="J1" s="136" t="s">
        <v>748</v>
      </c>
      <c r="K1" s="136" t="s">
        <v>749</v>
      </c>
      <c r="L1" s="136" t="s">
        <v>750</v>
      </c>
    </row>
    <row r="2" spans="1:12" x14ac:dyDescent="0.25">
      <c r="A2" s="30" t="s">
        <v>511</v>
      </c>
      <c r="B2" s="30" t="s">
        <v>831</v>
      </c>
      <c r="C2" s="38" t="s">
        <v>415</v>
      </c>
      <c r="D2" s="30" t="s">
        <v>753</v>
      </c>
      <c r="E2" s="39">
        <v>1900</v>
      </c>
      <c r="F2" s="40">
        <v>3.2959999999999998</v>
      </c>
      <c r="G2" s="39">
        <v>6262.4</v>
      </c>
      <c r="H2" s="30" t="s">
        <v>832</v>
      </c>
      <c r="I2" s="30" t="s">
        <v>833</v>
      </c>
      <c r="J2" s="33">
        <v>43053</v>
      </c>
      <c r="K2" s="30" t="s">
        <v>739</v>
      </c>
      <c r="L2" s="30" t="s">
        <v>115</v>
      </c>
    </row>
    <row r="3" spans="1:12" x14ac:dyDescent="0.25">
      <c r="A3" s="30" t="s">
        <v>506</v>
      </c>
      <c r="B3" s="30" t="s">
        <v>831</v>
      </c>
      <c r="C3" s="38" t="s">
        <v>402</v>
      </c>
      <c r="D3" s="30" t="s">
        <v>757</v>
      </c>
      <c r="E3" s="39">
        <v>1420</v>
      </c>
      <c r="F3" s="40">
        <v>4.1863999999999999</v>
      </c>
      <c r="G3" s="39">
        <v>5944.68</v>
      </c>
      <c r="H3" s="30" t="s">
        <v>815</v>
      </c>
      <c r="I3" s="30" t="s">
        <v>839</v>
      </c>
      <c r="J3" s="33">
        <v>43019</v>
      </c>
      <c r="K3" s="30" t="s">
        <v>739</v>
      </c>
      <c r="L3" s="30" t="s">
        <v>132</v>
      </c>
    </row>
    <row r="4" spans="1:12" ht="22.5" x14ac:dyDescent="0.25">
      <c r="A4" s="30" t="s">
        <v>457</v>
      </c>
      <c r="B4" s="30" t="s">
        <v>831</v>
      </c>
      <c r="C4" s="38" t="s">
        <v>458</v>
      </c>
      <c r="D4" s="30" t="s">
        <v>753</v>
      </c>
      <c r="E4" s="39">
        <v>2000</v>
      </c>
      <c r="F4" s="40">
        <v>3.113</v>
      </c>
      <c r="G4" s="39">
        <v>6226</v>
      </c>
      <c r="H4" s="30" t="s">
        <v>797</v>
      </c>
      <c r="I4" s="30" t="s">
        <v>848</v>
      </c>
      <c r="J4" s="33">
        <v>42768</v>
      </c>
      <c r="K4" s="30" t="s">
        <v>739</v>
      </c>
      <c r="L4" s="30" t="s">
        <v>115</v>
      </c>
    </row>
    <row r="5" spans="1:12" x14ac:dyDescent="0.25">
      <c r="A5" s="30" t="s">
        <v>460</v>
      </c>
      <c r="B5" s="30" t="s">
        <v>831</v>
      </c>
      <c r="C5" s="38" t="s">
        <v>461</v>
      </c>
      <c r="D5" s="30" t="s">
        <v>849</v>
      </c>
      <c r="E5" s="39">
        <v>1800</v>
      </c>
      <c r="F5" s="40">
        <v>3.14</v>
      </c>
      <c r="G5" s="39">
        <v>5652</v>
      </c>
      <c r="H5" s="30" t="s">
        <v>797</v>
      </c>
      <c r="I5" s="30" t="s">
        <v>850</v>
      </c>
      <c r="J5" s="33">
        <v>42768</v>
      </c>
      <c r="K5" s="30" t="s">
        <v>739</v>
      </c>
      <c r="L5" s="30" t="s">
        <v>115</v>
      </c>
    </row>
    <row r="6" spans="1:12" x14ac:dyDescent="0.25">
      <c r="A6" s="30" t="s">
        <v>379</v>
      </c>
      <c r="B6" s="30" t="s">
        <v>831</v>
      </c>
      <c r="C6" s="38" t="s">
        <v>380</v>
      </c>
      <c r="D6" s="30" t="s">
        <v>753</v>
      </c>
      <c r="E6" s="39">
        <v>3000</v>
      </c>
      <c r="F6" s="40">
        <v>3.2185999999999999</v>
      </c>
      <c r="G6" s="39">
        <v>9655.7999999999993</v>
      </c>
      <c r="H6" s="30" t="s">
        <v>853</v>
      </c>
      <c r="I6" s="30" t="s">
        <v>854</v>
      </c>
      <c r="J6" s="33">
        <v>42748</v>
      </c>
      <c r="K6" s="30" t="s">
        <v>739</v>
      </c>
      <c r="L6" s="30" t="s">
        <v>115</v>
      </c>
    </row>
    <row r="7" spans="1:12" x14ac:dyDescent="0.25">
      <c r="A7" s="30" t="s">
        <v>513</v>
      </c>
      <c r="B7" s="30" t="s">
        <v>831</v>
      </c>
      <c r="C7" s="38" t="s">
        <v>514</v>
      </c>
      <c r="D7" s="30" t="s">
        <v>753</v>
      </c>
      <c r="E7" s="39">
        <v>3400</v>
      </c>
      <c r="F7" s="40">
        <v>3.2461000000000002</v>
      </c>
      <c r="G7" s="39">
        <v>11036.74</v>
      </c>
      <c r="H7" s="30" t="s">
        <v>855</v>
      </c>
      <c r="I7" s="30" t="s">
        <v>856</v>
      </c>
      <c r="J7" s="30" t="s">
        <v>857</v>
      </c>
      <c r="K7" s="30" t="s">
        <v>739</v>
      </c>
      <c r="L7" s="30" t="s">
        <v>115</v>
      </c>
    </row>
    <row r="8" spans="1:12" x14ac:dyDescent="0.25">
      <c r="A8" s="30" t="s">
        <v>446</v>
      </c>
      <c r="B8" s="30" t="s">
        <v>831</v>
      </c>
      <c r="C8" s="38" t="s">
        <v>469</v>
      </c>
      <c r="D8" s="30" t="s">
        <v>757</v>
      </c>
      <c r="E8" s="39">
        <v>1875</v>
      </c>
      <c r="F8" s="40">
        <v>4.01</v>
      </c>
      <c r="G8" s="39">
        <v>7518.75</v>
      </c>
      <c r="H8" s="30" t="s">
        <v>858</v>
      </c>
      <c r="I8" s="30" t="s">
        <v>859</v>
      </c>
      <c r="J8" s="33">
        <v>42762</v>
      </c>
      <c r="K8" s="30" t="s">
        <v>739</v>
      </c>
      <c r="L8" s="30" t="s">
        <v>115</v>
      </c>
    </row>
    <row r="9" spans="1:12" x14ac:dyDescent="0.25">
      <c r="A9" s="30" t="s">
        <v>376</v>
      </c>
      <c r="B9" s="30" t="s">
        <v>831</v>
      </c>
      <c r="C9" s="38" t="s">
        <v>377</v>
      </c>
      <c r="D9" s="30" t="s">
        <v>753</v>
      </c>
      <c r="E9" s="39">
        <v>1495</v>
      </c>
      <c r="F9" s="40">
        <v>3.2280000000000002</v>
      </c>
      <c r="G9" s="39">
        <v>4825.8599999999997</v>
      </c>
      <c r="H9" s="30" t="s">
        <v>853</v>
      </c>
      <c r="I9" s="30" t="s">
        <v>860</v>
      </c>
      <c r="J9" s="33">
        <v>42748</v>
      </c>
      <c r="K9" s="30" t="s">
        <v>739</v>
      </c>
      <c r="L9" s="30" t="s">
        <v>115</v>
      </c>
    </row>
    <row r="10" spans="1:12" x14ac:dyDescent="0.25">
      <c r="A10" s="30" t="s">
        <v>516</v>
      </c>
      <c r="B10" s="30" t="s">
        <v>831</v>
      </c>
      <c r="C10" s="38" t="s">
        <v>517</v>
      </c>
      <c r="D10" s="30" t="s">
        <v>757</v>
      </c>
      <c r="E10" s="39">
        <v>1420</v>
      </c>
      <c r="F10" s="40">
        <v>4.3099999999999996</v>
      </c>
      <c r="G10" s="39">
        <v>6120.2</v>
      </c>
      <c r="H10" s="30" t="s">
        <v>832</v>
      </c>
      <c r="I10" s="30" t="s">
        <v>861</v>
      </c>
      <c r="J10" s="33">
        <v>43055</v>
      </c>
      <c r="K10" s="30" t="s">
        <v>739</v>
      </c>
      <c r="L10" s="30" t="s">
        <v>115</v>
      </c>
    </row>
    <row r="11" spans="1:12" x14ac:dyDescent="0.25">
      <c r="A11" s="30" t="s">
        <v>449</v>
      </c>
      <c r="B11" s="30" t="s">
        <v>831</v>
      </c>
      <c r="C11" s="38" t="s">
        <v>377</v>
      </c>
      <c r="D11" s="30" t="s">
        <v>753</v>
      </c>
      <c r="E11" s="39">
        <v>1675</v>
      </c>
      <c r="F11" s="40">
        <v>3.238</v>
      </c>
      <c r="G11" s="39">
        <v>5423.65</v>
      </c>
      <c r="H11" s="30" t="s">
        <v>855</v>
      </c>
      <c r="I11" s="30" t="s">
        <v>862</v>
      </c>
      <c r="J11" s="33">
        <v>43077</v>
      </c>
      <c r="K11" s="30" t="s">
        <v>739</v>
      </c>
      <c r="L11" s="30" t="s">
        <v>115</v>
      </c>
    </row>
    <row r="12" spans="1:12" x14ac:dyDescent="0.25">
      <c r="A12" s="30" t="s">
        <v>451</v>
      </c>
      <c r="B12" s="30" t="s">
        <v>831</v>
      </c>
      <c r="C12" s="38" t="s">
        <v>452</v>
      </c>
      <c r="D12" s="30" t="s">
        <v>753</v>
      </c>
      <c r="E12" s="40">
        <v>674</v>
      </c>
      <c r="F12" s="40">
        <v>3.2593000000000001</v>
      </c>
      <c r="G12" s="39">
        <v>2196.7600000000002</v>
      </c>
      <c r="H12" s="30" t="s">
        <v>855</v>
      </c>
      <c r="I12" s="30" t="s">
        <v>863</v>
      </c>
      <c r="J12" s="33">
        <v>43077</v>
      </c>
      <c r="K12" s="30" t="s">
        <v>739</v>
      </c>
      <c r="L12" s="30" t="s">
        <v>115</v>
      </c>
    </row>
    <row r="13" spans="1:12" x14ac:dyDescent="0.25">
      <c r="A13" s="30" t="s">
        <v>454</v>
      </c>
      <c r="B13" s="30" t="s">
        <v>831</v>
      </c>
      <c r="C13" s="38" t="s">
        <v>455</v>
      </c>
      <c r="D13" s="30" t="s">
        <v>753</v>
      </c>
      <c r="E13" s="39">
        <v>2200</v>
      </c>
      <c r="F13" s="40">
        <v>3.29</v>
      </c>
      <c r="G13" s="39">
        <v>7238</v>
      </c>
      <c r="H13" s="30" t="s">
        <v>864</v>
      </c>
      <c r="I13" s="30" t="s">
        <v>865</v>
      </c>
      <c r="J13" s="30" t="s">
        <v>866</v>
      </c>
      <c r="K13" s="30" t="s">
        <v>739</v>
      </c>
      <c r="L13" s="30" t="s">
        <v>115</v>
      </c>
    </row>
    <row r="14" spans="1:12" ht="22.5" x14ac:dyDescent="0.25">
      <c r="A14" s="30" t="s">
        <v>507</v>
      </c>
      <c r="B14" s="30" t="s">
        <v>831</v>
      </c>
      <c r="C14" s="38" t="s">
        <v>494</v>
      </c>
      <c r="D14" s="30" t="s">
        <v>753</v>
      </c>
      <c r="E14" s="39">
        <v>1675</v>
      </c>
      <c r="F14" s="40">
        <v>3.173</v>
      </c>
      <c r="G14" s="39">
        <v>5314.77</v>
      </c>
      <c r="H14" s="30" t="s">
        <v>876</v>
      </c>
      <c r="I14" s="30" t="s">
        <v>877</v>
      </c>
      <c r="J14" s="33">
        <v>43024</v>
      </c>
      <c r="K14" s="30" t="s">
        <v>739</v>
      </c>
      <c r="L14" s="30" t="s">
        <v>132</v>
      </c>
    </row>
    <row r="15" spans="1:12" ht="22.5" x14ac:dyDescent="0.25">
      <c r="A15" s="30" t="s">
        <v>508</v>
      </c>
      <c r="B15" s="30" t="s">
        <v>831</v>
      </c>
      <c r="C15" s="38" t="s">
        <v>458</v>
      </c>
      <c r="D15" s="30" t="s">
        <v>753</v>
      </c>
      <c r="E15" s="39">
        <v>2000</v>
      </c>
      <c r="F15" s="40">
        <v>3.1840000000000002</v>
      </c>
      <c r="G15" s="39">
        <v>6368</v>
      </c>
      <c r="H15" s="30" t="s">
        <v>815</v>
      </c>
      <c r="I15" s="30" t="s">
        <v>878</v>
      </c>
      <c r="J15" s="33">
        <v>43019</v>
      </c>
      <c r="K15" s="30" t="s">
        <v>739</v>
      </c>
      <c r="L15" s="30" t="s">
        <v>115</v>
      </c>
    </row>
    <row r="16" spans="1:12" ht="22.5" x14ac:dyDescent="0.25">
      <c r="A16" s="30" t="s">
        <v>509</v>
      </c>
      <c r="B16" s="30" t="s">
        <v>831</v>
      </c>
      <c r="C16" s="38" t="s">
        <v>405</v>
      </c>
      <c r="D16" s="30" t="s">
        <v>753</v>
      </c>
      <c r="E16" s="39">
        <v>1495</v>
      </c>
      <c r="F16" s="40">
        <v>3.1840000000000002</v>
      </c>
      <c r="G16" s="39">
        <v>4760.08</v>
      </c>
      <c r="H16" s="30" t="s">
        <v>815</v>
      </c>
      <c r="I16" s="30" t="s">
        <v>879</v>
      </c>
      <c r="J16" s="33">
        <v>43019</v>
      </c>
      <c r="K16" s="30" t="s">
        <v>739</v>
      </c>
      <c r="L16" s="30" t="s">
        <v>115</v>
      </c>
    </row>
    <row r="17" spans="1:12" ht="22.5" x14ac:dyDescent="0.25">
      <c r="A17" s="30" t="s">
        <v>510</v>
      </c>
      <c r="B17" s="30" t="s">
        <v>831</v>
      </c>
      <c r="C17" s="38" t="s">
        <v>405</v>
      </c>
      <c r="D17" s="30" t="s">
        <v>753</v>
      </c>
      <c r="E17" s="39">
        <v>1495</v>
      </c>
      <c r="F17" s="40">
        <v>3.1840000000000002</v>
      </c>
      <c r="G17" s="39">
        <v>4760.08</v>
      </c>
      <c r="H17" s="30" t="s">
        <v>815</v>
      </c>
      <c r="I17" s="30" t="s">
        <v>880</v>
      </c>
      <c r="J17" s="33">
        <v>43019</v>
      </c>
      <c r="K17" s="30" t="s">
        <v>739</v>
      </c>
      <c r="L17" s="30" t="s">
        <v>115</v>
      </c>
    </row>
    <row r="18" spans="1:12" ht="22.5" x14ac:dyDescent="0.25">
      <c r="A18" s="30" t="s">
        <v>489</v>
      </c>
      <c r="B18" s="30" t="s">
        <v>831</v>
      </c>
      <c r="C18" s="38" t="s">
        <v>405</v>
      </c>
      <c r="D18" s="30" t="s">
        <v>753</v>
      </c>
      <c r="E18" s="39">
        <v>1495</v>
      </c>
      <c r="F18" s="40">
        <v>3.2949999999999999</v>
      </c>
      <c r="G18" s="39">
        <v>4926.0200000000004</v>
      </c>
      <c r="H18" s="30" t="s">
        <v>881</v>
      </c>
      <c r="I18" s="30" t="s">
        <v>882</v>
      </c>
      <c r="J18" s="33">
        <v>42907</v>
      </c>
      <c r="K18" s="30" t="s">
        <v>739</v>
      </c>
      <c r="L18" s="30" t="s">
        <v>115</v>
      </c>
    </row>
    <row r="19" spans="1:12" ht="22.5" x14ac:dyDescent="0.25">
      <c r="A19" s="30" t="s">
        <v>505</v>
      </c>
      <c r="B19" s="30" t="s">
        <v>831</v>
      </c>
      <c r="C19" s="38" t="s">
        <v>405</v>
      </c>
      <c r="D19" s="30" t="s">
        <v>753</v>
      </c>
      <c r="E19" s="39">
        <v>1495</v>
      </c>
      <c r="F19" s="40">
        <v>3.165</v>
      </c>
      <c r="G19" s="39">
        <v>4731.67</v>
      </c>
      <c r="H19" s="30" t="s">
        <v>883</v>
      </c>
      <c r="I19" s="30" t="s">
        <v>884</v>
      </c>
      <c r="J19" s="30" t="s">
        <v>885</v>
      </c>
      <c r="K19" s="30" t="s">
        <v>739</v>
      </c>
      <c r="L19" s="30" t="s">
        <v>115</v>
      </c>
    </row>
    <row r="20" spans="1:12" ht="22.5" x14ac:dyDescent="0.25">
      <c r="A20" s="30" t="s">
        <v>373</v>
      </c>
      <c r="B20" s="30" t="s">
        <v>831</v>
      </c>
      <c r="C20" s="38" t="s">
        <v>374</v>
      </c>
      <c r="D20" s="30" t="s">
        <v>753</v>
      </c>
      <c r="E20" s="39">
        <v>6685</v>
      </c>
      <c r="F20" s="40">
        <v>3.2280000000000002</v>
      </c>
      <c r="G20" s="39">
        <v>21579.18</v>
      </c>
      <c r="H20" s="30" t="s">
        <v>853</v>
      </c>
      <c r="I20" s="30" t="s">
        <v>886</v>
      </c>
      <c r="J20" s="33">
        <v>42748</v>
      </c>
      <c r="K20" s="30" t="s">
        <v>739</v>
      </c>
      <c r="L20" s="30" t="s">
        <v>115</v>
      </c>
    </row>
    <row r="21" spans="1:12" ht="22.5" x14ac:dyDescent="0.25">
      <c r="A21" s="30" t="s">
        <v>492</v>
      </c>
      <c r="B21" s="30" t="s">
        <v>831</v>
      </c>
      <c r="C21" s="38" t="s">
        <v>458</v>
      </c>
      <c r="D21" s="30" t="s">
        <v>753</v>
      </c>
      <c r="E21" s="39">
        <v>2000</v>
      </c>
      <c r="F21" s="40">
        <v>3.1539999999999999</v>
      </c>
      <c r="G21" s="39">
        <v>6308</v>
      </c>
      <c r="H21" s="30" t="s">
        <v>887</v>
      </c>
      <c r="I21" s="30" t="s">
        <v>888</v>
      </c>
      <c r="J21" s="33">
        <v>42948</v>
      </c>
      <c r="K21" s="30" t="s">
        <v>739</v>
      </c>
      <c r="L21" s="30" t="s">
        <v>115</v>
      </c>
    </row>
    <row r="22" spans="1:12" ht="22.5" x14ac:dyDescent="0.25">
      <c r="A22" s="30" t="s">
        <v>493</v>
      </c>
      <c r="B22" s="30" t="s">
        <v>831</v>
      </c>
      <c r="C22" s="38" t="s">
        <v>494</v>
      </c>
      <c r="D22" s="30" t="s">
        <v>753</v>
      </c>
      <c r="E22" s="39">
        <v>1675.01</v>
      </c>
      <c r="F22" s="40">
        <v>3.1840000000000002</v>
      </c>
      <c r="G22" s="39">
        <v>5333.23</v>
      </c>
      <c r="H22" s="30" t="s">
        <v>889</v>
      </c>
      <c r="I22" s="30" t="s">
        <v>890</v>
      </c>
      <c r="J22" s="33">
        <v>42944</v>
      </c>
      <c r="K22" s="30" t="s">
        <v>739</v>
      </c>
      <c r="L22" s="30" t="s">
        <v>115</v>
      </c>
    </row>
    <row r="23" spans="1:12" x14ac:dyDescent="0.25">
      <c r="A23" s="30" t="s">
        <v>496</v>
      </c>
      <c r="B23" s="30" t="s">
        <v>831</v>
      </c>
      <c r="C23" s="38" t="s">
        <v>497</v>
      </c>
      <c r="D23" s="30" t="s">
        <v>753</v>
      </c>
      <c r="E23" s="40">
        <v>550</v>
      </c>
      <c r="F23" s="40">
        <v>3.1389999999999998</v>
      </c>
      <c r="G23" s="39">
        <v>1726.45</v>
      </c>
      <c r="H23" s="30" t="s">
        <v>891</v>
      </c>
      <c r="I23" s="30" t="s">
        <v>892</v>
      </c>
      <c r="J23" s="33">
        <v>42951</v>
      </c>
      <c r="K23" s="30" t="s">
        <v>739</v>
      </c>
      <c r="L23" s="30" t="s">
        <v>115</v>
      </c>
    </row>
    <row r="24" spans="1:12" x14ac:dyDescent="0.25">
      <c r="A24" s="30" t="s">
        <v>499</v>
      </c>
      <c r="B24" s="30" t="s">
        <v>831</v>
      </c>
      <c r="C24" s="38" t="s">
        <v>402</v>
      </c>
      <c r="D24" s="30" t="s">
        <v>757</v>
      </c>
      <c r="E24" s="39">
        <v>1420</v>
      </c>
      <c r="F24" s="40">
        <v>4.1722999999999999</v>
      </c>
      <c r="G24" s="39">
        <v>5924.66</v>
      </c>
      <c r="H24" s="30" t="s">
        <v>891</v>
      </c>
      <c r="I24" s="30" t="s">
        <v>893</v>
      </c>
      <c r="J24" s="33">
        <v>42951</v>
      </c>
      <c r="K24" s="30" t="s">
        <v>739</v>
      </c>
      <c r="L24" s="30" t="s">
        <v>115</v>
      </c>
    </row>
    <row r="25" spans="1:12" x14ac:dyDescent="0.25">
      <c r="A25" s="30" t="s">
        <v>500</v>
      </c>
      <c r="B25" s="30" t="s">
        <v>831</v>
      </c>
      <c r="C25" s="38" t="s">
        <v>447</v>
      </c>
      <c r="D25" s="30" t="s">
        <v>757</v>
      </c>
      <c r="E25" s="40">
        <v>800</v>
      </c>
      <c r="F25" s="40">
        <v>4.1349999999999998</v>
      </c>
      <c r="G25" s="39">
        <v>3308</v>
      </c>
      <c r="H25" s="30" t="s">
        <v>894</v>
      </c>
      <c r="I25" s="30" t="s">
        <v>895</v>
      </c>
      <c r="J25" s="33">
        <v>42962</v>
      </c>
      <c r="K25" s="30" t="s">
        <v>739</v>
      </c>
      <c r="L25" s="30" t="s">
        <v>115</v>
      </c>
    </row>
    <row r="26" spans="1:12" x14ac:dyDescent="0.25">
      <c r="A26" s="30" t="s">
        <v>502</v>
      </c>
      <c r="B26" s="30" t="s">
        <v>831</v>
      </c>
      <c r="C26" s="38" t="s">
        <v>503</v>
      </c>
      <c r="D26" s="30" t="s">
        <v>753</v>
      </c>
      <c r="E26" s="40">
        <v>511.6</v>
      </c>
      <c r="F26" s="40">
        <v>3.1465000000000001</v>
      </c>
      <c r="G26" s="39">
        <v>1609.74</v>
      </c>
      <c r="H26" s="30" t="s">
        <v>896</v>
      </c>
      <c r="I26" s="30" t="s">
        <v>897</v>
      </c>
      <c r="J26" s="33">
        <v>42975</v>
      </c>
      <c r="K26" s="30" t="s">
        <v>739</v>
      </c>
      <c r="L26" s="30" t="s">
        <v>115</v>
      </c>
    </row>
    <row r="27" spans="1:12" ht="22.5" x14ac:dyDescent="0.25">
      <c r="A27" s="30" t="s">
        <v>465</v>
      </c>
      <c r="B27" s="30" t="s">
        <v>831</v>
      </c>
      <c r="C27" s="38" t="s">
        <v>405</v>
      </c>
      <c r="D27" s="30" t="s">
        <v>753</v>
      </c>
      <c r="E27" s="39">
        <v>2250</v>
      </c>
      <c r="F27" s="40">
        <v>3.1059999999999999</v>
      </c>
      <c r="G27" s="39">
        <v>6988.5</v>
      </c>
      <c r="H27" s="30" t="s">
        <v>908</v>
      </c>
      <c r="I27" s="30" t="s">
        <v>909</v>
      </c>
      <c r="J27" s="33">
        <v>42788</v>
      </c>
      <c r="K27" s="30" t="s">
        <v>739</v>
      </c>
      <c r="L27" s="30" t="s">
        <v>115</v>
      </c>
    </row>
    <row r="28" spans="1:12" x14ac:dyDescent="0.25">
      <c r="A28" s="30" t="s">
        <v>466</v>
      </c>
      <c r="B28" s="30" t="s">
        <v>831</v>
      </c>
      <c r="C28" s="38" t="s">
        <v>415</v>
      </c>
      <c r="D28" s="30" t="s">
        <v>753</v>
      </c>
      <c r="E28" s="39">
        <v>2490</v>
      </c>
      <c r="F28" s="40">
        <v>3.11</v>
      </c>
      <c r="G28" s="39">
        <v>7743.9</v>
      </c>
      <c r="H28" s="30" t="s">
        <v>908</v>
      </c>
      <c r="I28" s="30" t="s">
        <v>910</v>
      </c>
      <c r="J28" s="33">
        <v>42788</v>
      </c>
      <c r="K28" s="30" t="s">
        <v>739</v>
      </c>
      <c r="L28" s="30" t="s">
        <v>115</v>
      </c>
    </row>
    <row r="29" spans="1:12" x14ac:dyDescent="0.25">
      <c r="A29" s="30" t="s">
        <v>468</v>
      </c>
      <c r="B29" s="30" t="s">
        <v>831</v>
      </c>
      <c r="C29" s="38" t="s">
        <v>469</v>
      </c>
      <c r="D29" s="30" t="s">
        <v>757</v>
      </c>
      <c r="E29" s="40">
        <v>443</v>
      </c>
      <c r="F29" s="40">
        <v>3.8650000000000002</v>
      </c>
      <c r="G29" s="39">
        <v>1712.19</v>
      </c>
      <c r="H29" s="30" t="s">
        <v>905</v>
      </c>
      <c r="I29" s="30" t="s">
        <v>911</v>
      </c>
      <c r="J29" s="33">
        <v>42789</v>
      </c>
      <c r="K29" s="30" t="s">
        <v>739</v>
      </c>
      <c r="L29" s="30" t="s">
        <v>115</v>
      </c>
    </row>
    <row r="30" spans="1:12" ht="22.5" x14ac:dyDescent="0.25">
      <c r="A30" s="30" t="s">
        <v>471</v>
      </c>
      <c r="B30" s="30" t="s">
        <v>831</v>
      </c>
      <c r="C30" s="38" t="s">
        <v>405</v>
      </c>
      <c r="D30" s="30" t="s">
        <v>753</v>
      </c>
      <c r="E30" s="39">
        <v>2250</v>
      </c>
      <c r="F30" s="40">
        <v>3.1309999999999998</v>
      </c>
      <c r="G30" s="39">
        <v>7044.75</v>
      </c>
      <c r="H30" s="30" t="s">
        <v>912</v>
      </c>
      <c r="I30" s="30" t="s">
        <v>913</v>
      </c>
      <c r="J30" s="33">
        <v>42835</v>
      </c>
      <c r="K30" s="30" t="s">
        <v>739</v>
      </c>
      <c r="L30" s="30" t="s">
        <v>195</v>
      </c>
    </row>
    <row r="31" spans="1:12" x14ac:dyDescent="0.25">
      <c r="A31" s="30" t="s">
        <v>472</v>
      </c>
      <c r="B31" s="30" t="s">
        <v>831</v>
      </c>
      <c r="C31" s="38" t="s">
        <v>473</v>
      </c>
      <c r="D31" s="30" t="s">
        <v>753</v>
      </c>
      <c r="E31" s="40">
        <v>156</v>
      </c>
      <c r="F31" s="40">
        <v>3.14</v>
      </c>
      <c r="G31" s="39">
        <v>489.84</v>
      </c>
      <c r="H31" s="30" t="s">
        <v>914</v>
      </c>
      <c r="I31" s="30" t="s">
        <v>915</v>
      </c>
      <c r="J31" s="33">
        <v>42851</v>
      </c>
      <c r="K31" s="30" t="s">
        <v>739</v>
      </c>
      <c r="L31" s="30" t="s">
        <v>115</v>
      </c>
    </row>
    <row r="32" spans="1:12" x14ac:dyDescent="0.25">
      <c r="A32" s="30" t="s">
        <v>475</v>
      </c>
      <c r="B32" s="30" t="s">
        <v>831</v>
      </c>
      <c r="C32" s="38" t="s">
        <v>476</v>
      </c>
      <c r="D32" s="30" t="s">
        <v>753</v>
      </c>
      <c r="E32" s="39">
        <v>1495</v>
      </c>
      <c r="F32" s="40">
        <v>3.149</v>
      </c>
      <c r="G32" s="39">
        <v>4707.75</v>
      </c>
      <c r="H32" s="30" t="s">
        <v>916</v>
      </c>
      <c r="I32" s="30" t="s">
        <v>917</v>
      </c>
      <c r="J32" s="33">
        <v>42850</v>
      </c>
      <c r="K32" s="30" t="s">
        <v>739</v>
      </c>
      <c r="L32" s="30" t="s">
        <v>115</v>
      </c>
    </row>
    <row r="33" spans="1:12" x14ac:dyDescent="0.25">
      <c r="A33" s="30" t="s">
        <v>477</v>
      </c>
      <c r="B33" s="30" t="s">
        <v>831</v>
      </c>
      <c r="C33" s="38" t="s">
        <v>478</v>
      </c>
      <c r="D33" s="30" t="s">
        <v>753</v>
      </c>
      <c r="E33" s="39">
        <v>1468</v>
      </c>
      <c r="F33" s="40">
        <v>3.1819999999999999</v>
      </c>
      <c r="G33" s="39">
        <v>4671.17</v>
      </c>
      <c r="H33" s="30" t="s">
        <v>918</v>
      </c>
      <c r="I33" s="30" t="s">
        <v>919</v>
      </c>
      <c r="J33" s="33">
        <v>42863</v>
      </c>
      <c r="K33" s="30" t="s">
        <v>739</v>
      </c>
      <c r="L33" s="30" t="s">
        <v>115</v>
      </c>
    </row>
    <row r="34" spans="1:12" x14ac:dyDescent="0.25">
      <c r="A34" s="30" t="s">
        <v>480</v>
      </c>
      <c r="B34" s="30" t="s">
        <v>831</v>
      </c>
      <c r="C34" s="38" t="s">
        <v>377</v>
      </c>
      <c r="D34" s="30" t="s">
        <v>753</v>
      </c>
      <c r="E34" s="39">
        <v>1675</v>
      </c>
      <c r="F34" s="40">
        <v>3.1819999999999999</v>
      </c>
      <c r="G34" s="39">
        <v>5329.85</v>
      </c>
      <c r="H34" s="30" t="s">
        <v>918</v>
      </c>
      <c r="I34" s="30" t="s">
        <v>920</v>
      </c>
      <c r="J34" s="33">
        <v>42863</v>
      </c>
      <c r="K34" s="30" t="s">
        <v>739</v>
      </c>
      <c r="L34" s="30" t="s">
        <v>115</v>
      </c>
    </row>
    <row r="35" spans="1:12" x14ac:dyDescent="0.25">
      <c r="A35" s="30" t="s">
        <v>481</v>
      </c>
      <c r="B35" s="30" t="s">
        <v>831</v>
      </c>
      <c r="C35" s="38" t="s">
        <v>415</v>
      </c>
      <c r="D35" s="30" t="s">
        <v>753</v>
      </c>
      <c r="E35" s="39">
        <v>2490</v>
      </c>
      <c r="F35" s="40">
        <v>3.2719999999999998</v>
      </c>
      <c r="G35" s="39">
        <v>8147.28</v>
      </c>
      <c r="H35" s="30" t="s">
        <v>921</v>
      </c>
      <c r="I35" s="30" t="s">
        <v>922</v>
      </c>
      <c r="J35" s="33">
        <v>42886</v>
      </c>
      <c r="K35" s="30" t="s">
        <v>739</v>
      </c>
      <c r="L35" s="30" t="s">
        <v>115</v>
      </c>
    </row>
    <row r="36" spans="1:12" ht="22.5" x14ac:dyDescent="0.25">
      <c r="A36" s="30" t="s">
        <v>482</v>
      </c>
      <c r="B36" s="30" t="s">
        <v>831</v>
      </c>
      <c r="C36" s="38" t="s">
        <v>458</v>
      </c>
      <c r="D36" s="30" t="s">
        <v>753</v>
      </c>
      <c r="E36" s="39">
        <v>2250</v>
      </c>
      <c r="F36" s="40">
        <v>3.3029000000000002</v>
      </c>
      <c r="G36" s="39">
        <v>7431.52</v>
      </c>
      <c r="H36" s="30" t="s">
        <v>869</v>
      </c>
      <c r="I36" s="30" t="s">
        <v>923</v>
      </c>
      <c r="J36" s="33">
        <v>42895</v>
      </c>
      <c r="K36" s="30" t="s">
        <v>739</v>
      </c>
      <c r="L36" s="30" t="s">
        <v>115</v>
      </c>
    </row>
    <row r="37" spans="1:12" x14ac:dyDescent="0.25">
      <c r="A37" s="30" t="s">
        <v>483</v>
      </c>
      <c r="B37" s="30" t="s">
        <v>831</v>
      </c>
      <c r="C37" s="38" t="s">
        <v>402</v>
      </c>
      <c r="D37" s="30" t="s">
        <v>757</v>
      </c>
      <c r="E37" s="39">
        <v>1420</v>
      </c>
      <c r="F37" s="40">
        <v>0</v>
      </c>
      <c r="G37" s="39">
        <v>0</v>
      </c>
      <c r="H37" s="30" t="s">
        <v>924</v>
      </c>
      <c r="I37" s="30" t="s">
        <v>925</v>
      </c>
      <c r="J37" s="33">
        <v>42894</v>
      </c>
      <c r="K37" s="30" t="s">
        <v>739</v>
      </c>
      <c r="L37" s="30" t="s">
        <v>115</v>
      </c>
    </row>
    <row r="38" spans="1:12" x14ac:dyDescent="0.25">
      <c r="A38" s="30" t="s">
        <v>484</v>
      </c>
      <c r="B38" s="30" t="s">
        <v>831</v>
      </c>
      <c r="C38" s="38" t="s">
        <v>402</v>
      </c>
      <c r="D38" s="30" t="s">
        <v>753</v>
      </c>
      <c r="E38" s="39">
        <v>1420</v>
      </c>
      <c r="F38" s="40">
        <v>4.2220000000000004</v>
      </c>
      <c r="G38" s="39">
        <v>5995.24</v>
      </c>
      <c r="H38" s="30" t="s">
        <v>926</v>
      </c>
      <c r="I38" s="30" t="s">
        <v>927</v>
      </c>
      <c r="J38" s="33">
        <v>42905</v>
      </c>
      <c r="K38" s="30" t="s">
        <v>739</v>
      </c>
      <c r="L38" s="30" t="s">
        <v>115</v>
      </c>
    </row>
    <row r="39" spans="1:12" x14ac:dyDescent="0.25">
      <c r="A39" s="30" t="s">
        <v>485</v>
      </c>
      <c r="B39" s="30" t="s">
        <v>831</v>
      </c>
      <c r="C39" s="38" t="s">
        <v>377</v>
      </c>
      <c r="D39" s="30" t="s">
        <v>753</v>
      </c>
      <c r="E39" s="39">
        <v>1675</v>
      </c>
      <c r="F39" s="40">
        <v>3.2970000000000002</v>
      </c>
      <c r="G39" s="39">
        <v>5522.47</v>
      </c>
      <c r="H39" s="30" t="s">
        <v>926</v>
      </c>
      <c r="I39" s="30" t="s">
        <v>928</v>
      </c>
      <c r="J39" s="33">
        <v>42905</v>
      </c>
      <c r="K39" s="30" t="s">
        <v>739</v>
      </c>
      <c r="L39" s="30" t="s">
        <v>115</v>
      </c>
    </row>
    <row r="40" spans="1:12" x14ac:dyDescent="0.25">
      <c r="A40" s="30" t="s">
        <v>486</v>
      </c>
      <c r="B40" s="30" t="s">
        <v>831</v>
      </c>
      <c r="C40" s="38" t="s">
        <v>377</v>
      </c>
      <c r="D40" s="30" t="s">
        <v>753</v>
      </c>
      <c r="E40" s="39">
        <v>1675</v>
      </c>
      <c r="F40" s="40">
        <v>3.2949999999999999</v>
      </c>
      <c r="G40" s="39">
        <v>5519.12</v>
      </c>
      <c r="H40" s="30" t="s">
        <v>881</v>
      </c>
      <c r="I40" s="30" t="s">
        <v>929</v>
      </c>
      <c r="J40" s="33">
        <v>42907</v>
      </c>
      <c r="K40" s="30" t="s">
        <v>739</v>
      </c>
      <c r="L40" s="30" t="s">
        <v>115</v>
      </c>
    </row>
    <row r="41" spans="1:12" ht="22.5" x14ac:dyDescent="0.25">
      <c r="A41" s="30" t="s">
        <v>463</v>
      </c>
      <c r="B41" s="30" t="s">
        <v>831</v>
      </c>
      <c r="C41" s="38" t="s">
        <v>464</v>
      </c>
      <c r="D41" s="30" t="s">
        <v>753</v>
      </c>
      <c r="E41" s="39">
        <v>1495</v>
      </c>
      <c r="F41" s="40">
        <v>3.1160000000000001</v>
      </c>
      <c r="G41" s="39">
        <v>4658.42</v>
      </c>
      <c r="H41" s="30" t="s">
        <v>797</v>
      </c>
      <c r="I41" s="30" t="s">
        <v>1025</v>
      </c>
      <c r="J41" s="33">
        <v>42768</v>
      </c>
      <c r="K41" s="30" t="s">
        <v>739</v>
      </c>
      <c r="L41" s="30" t="s">
        <v>115</v>
      </c>
    </row>
    <row r="42" spans="1:12" x14ac:dyDescent="0.25">
      <c r="A42" s="30" t="s">
        <v>487</v>
      </c>
      <c r="B42" s="30" t="s">
        <v>831</v>
      </c>
      <c r="C42" s="38" t="s">
        <v>380</v>
      </c>
      <c r="D42" s="30" t="s">
        <v>753</v>
      </c>
      <c r="E42" s="39">
        <v>2535</v>
      </c>
      <c r="F42" s="40">
        <v>3.254</v>
      </c>
      <c r="G42" s="39">
        <v>8248.89</v>
      </c>
      <c r="H42" s="30" t="s">
        <v>872</v>
      </c>
      <c r="I42" s="30" t="s">
        <v>1027</v>
      </c>
      <c r="J42" s="33">
        <v>42929</v>
      </c>
      <c r="K42" s="30" t="s">
        <v>739</v>
      </c>
      <c r="L42" s="30" t="s">
        <v>115</v>
      </c>
    </row>
    <row r="43" spans="1:12" ht="22.5" x14ac:dyDescent="0.25">
      <c r="A43" s="30" t="s">
        <v>490</v>
      </c>
      <c r="B43" s="30" t="s">
        <v>831</v>
      </c>
      <c r="C43" s="38" t="s">
        <v>458</v>
      </c>
      <c r="D43" s="30" t="s">
        <v>753</v>
      </c>
      <c r="E43" s="39">
        <v>1750</v>
      </c>
      <c r="F43" s="40">
        <v>3.254</v>
      </c>
      <c r="G43" s="39">
        <v>5694.5</v>
      </c>
      <c r="H43" s="30" t="s">
        <v>872</v>
      </c>
      <c r="I43" s="30" t="s">
        <v>1028</v>
      </c>
      <c r="J43" s="33">
        <v>42929</v>
      </c>
      <c r="K43" s="30" t="s">
        <v>739</v>
      </c>
      <c r="L43" s="30" t="s">
        <v>115</v>
      </c>
    </row>
    <row r="44" spans="1:12" x14ac:dyDescent="0.25">
      <c r="A44" s="30" t="s">
        <v>443</v>
      </c>
      <c r="B44" s="30" t="s">
        <v>831</v>
      </c>
      <c r="C44" s="38" t="s">
        <v>444</v>
      </c>
      <c r="D44" s="30" t="s">
        <v>753</v>
      </c>
      <c r="E44" s="40">
        <v>956</v>
      </c>
      <c r="F44" s="40">
        <v>2.3776999999999999</v>
      </c>
      <c r="G44" s="39">
        <v>2273.08</v>
      </c>
      <c r="H44" s="30" t="s">
        <v>908</v>
      </c>
      <c r="I44" s="30" t="s">
        <v>1052</v>
      </c>
      <c r="J44" s="33">
        <v>42788</v>
      </c>
      <c r="K44" s="30" t="s">
        <v>739</v>
      </c>
      <c r="L44" s="30" t="s">
        <v>115</v>
      </c>
    </row>
    <row r="45" spans="1:12" x14ac:dyDescent="0.25">
      <c r="A45" s="30" t="s">
        <v>1086</v>
      </c>
      <c r="B45" s="30" t="s">
        <v>831</v>
      </c>
      <c r="C45" s="38" t="s">
        <v>202</v>
      </c>
      <c r="D45" s="30" t="s">
        <v>753</v>
      </c>
      <c r="E45" s="39">
        <v>4319.7</v>
      </c>
      <c r="F45" s="40">
        <v>3.3149999999999999</v>
      </c>
      <c r="G45" s="39">
        <v>14319.8</v>
      </c>
      <c r="H45" s="30" t="s">
        <v>782</v>
      </c>
      <c r="I45" s="30" t="s">
        <v>1087</v>
      </c>
      <c r="J45" s="33">
        <v>43095</v>
      </c>
      <c r="K45" s="30" t="s">
        <v>1081</v>
      </c>
      <c r="L45" s="30" t="s">
        <v>115</v>
      </c>
    </row>
    <row r="46" spans="1:12" x14ac:dyDescent="0.25">
      <c r="A46" s="30" t="s">
        <v>1118</v>
      </c>
      <c r="B46" s="30" t="s">
        <v>831</v>
      </c>
      <c r="C46" s="38" t="s">
        <v>1119</v>
      </c>
      <c r="D46" s="30" t="s">
        <v>753</v>
      </c>
      <c r="E46" s="40">
        <v>929.2</v>
      </c>
      <c r="F46" s="137">
        <v>3.1</v>
      </c>
      <c r="G46" s="39">
        <v>2880.52</v>
      </c>
      <c r="H46" s="30" t="s">
        <v>1120</v>
      </c>
      <c r="I46" s="30" t="s">
        <v>1121</v>
      </c>
      <c r="J46" s="33">
        <v>42787</v>
      </c>
      <c r="K46" s="30" t="s">
        <v>1081</v>
      </c>
      <c r="L46" s="30" t="s">
        <v>195</v>
      </c>
    </row>
    <row r="47" spans="1:12" s="22" customFormat="1" ht="11.25" x14ac:dyDescent="0.25">
      <c r="A47" s="24" t="s">
        <v>680</v>
      </c>
      <c r="B47" s="30" t="s">
        <v>831</v>
      </c>
      <c r="C47" s="25" t="s">
        <v>377</v>
      </c>
      <c r="D47" s="26" t="s">
        <v>753</v>
      </c>
      <c r="E47" s="27">
        <v>1675</v>
      </c>
      <c r="F47" s="28">
        <v>3.238</v>
      </c>
      <c r="G47" s="27">
        <v>5423.65</v>
      </c>
      <c r="H47" s="26" t="s">
        <v>855</v>
      </c>
      <c r="I47" s="30" t="s">
        <v>1012</v>
      </c>
      <c r="J47" s="33">
        <v>43077</v>
      </c>
      <c r="K47" s="24" t="s">
        <v>739</v>
      </c>
      <c r="L47" s="24" t="s">
        <v>115</v>
      </c>
    </row>
    <row r="48" spans="1:12" x14ac:dyDescent="0.25">
      <c r="A48" s="48" t="s">
        <v>1627</v>
      </c>
      <c r="B48" s="48">
        <v>46</v>
      </c>
      <c r="C48" s="48"/>
      <c r="D48" s="48"/>
      <c r="E48" s="48"/>
      <c r="F48" s="48"/>
      <c r="G48" s="132">
        <f>SUM(G2:G47)</f>
        <v>269553.16000000003</v>
      </c>
      <c r="H48" s="70"/>
    </row>
    <row r="50" spans="2:8" x14ac:dyDescent="0.25">
      <c r="B50" s="152" t="s">
        <v>1628</v>
      </c>
      <c r="C50" s="153"/>
      <c r="D50" s="153"/>
      <c r="E50" s="153"/>
      <c r="F50" s="153"/>
      <c r="G50" s="153"/>
      <c r="H50" s="154"/>
    </row>
    <row r="51" spans="2:8" ht="30" x14ac:dyDescent="0.25">
      <c r="B51" s="72" t="s">
        <v>728</v>
      </c>
      <c r="C51" s="72" t="s">
        <v>738</v>
      </c>
      <c r="D51" s="73" t="s">
        <v>730</v>
      </c>
      <c r="E51" s="72" t="s">
        <v>195</v>
      </c>
      <c r="F51" s="74" t="s">
        <v>115</v>
      </c>
      <c r="G51" s="133" t="s">
        <v>1629</v>
      </c>
      <c r="H51" s="7" t="s">
        <v>132</v>
      </c>
    </row>
    <row r="52" spans="2:8" x14ac:dyDescent="0.25">
      <c r="B52" s="75" t="s">
        <v>114</v>
      </c>
      <c r="C52" s="76">
        <v>0</v>
      </c>
      <c r="D52" s="76">
        <v>0</v>
      </c>
      <c r="E52" s="76">
        <v>1</v>
      </c>
      <c r="F52" s="77">
        <v>1</v>
      </c>
      <c r="G52" s="78">
        <v>17200.32</v>
      </c>
      <c r="H52" s="18">
        <v>0</v>
      </c>
    </row>
    <row r="53" spans="2:8" x14ac:dyDescent="0.25">
      <c r="B53" s="75" t="s">
        <v>732</v>
      </c>
      <c r="C53" s="76">
        <v>0</v>
      </c>
      <c r="D53" s="76">
        <v>0</v>
      </c>
      <c r="E53" s="76">
        <v>0</v>
      </c>
      <c r="F53" s="77">
        <v>0</v>
      </c>
      <c r="G53" s="78">
        <v>0</v>
      </c>
      <c r="H53" s="18">
        <v>0</v>
      </c>
    </row>
    <row r="54" spans="2:8" x14ac:dyDescent="0.25">
      <c r="B54" s="75" t="s">
        <v>733</v>
      </c>
      <c r="C54" s="76">
        <v>0</v>
      </c>
      <c r="D54" s="76">
        <v>0</v>
      </c>
      <c r="E54" s="76">
        <v>0</v>
      </c>
      <c r="F54" s="77">
        <v>0</v>
      </c>
      <c r="G54" s="78">
        <v>0</v>
      </c>
      <c r="H54" s="18">
        <v>0</v>
      </c>
    </row>
    <row r="55" spans="2:8" x14ac:dyDescent="0.25">
      <c r="B55" s="75" t="s">
        <v>734</v>
      </c>
      <c r="C55" s="76">
        <v>0</v>
      </c>
      <c r="D55" s="76">
        <v>0</v>
      </c>
      <c r="E55" s="76">
        <v>1</v>
      </c>
      <c r="F55" s="77">
        <v>41</v>
      </c>
      <c r="G55" s="78">
        <v>252352.84</v>
      </c>
      <c r="H55" s="18">
        <v>2</v>
      </c>
    </row>
    <row r="56" spans="2:8" x14ac:dyDescent="0.25">
      <c r="B56" s="75" t="s">
        <v>735</v>
      </c>
      <c r="C56" s="76">
        <v>0</v>
      </c>
      <c r="D56" s="76">
        <v>0</v>
      </c>
      <c r="E56" s="76">
        <v>0</v>
      </c>
      <c r="F56" s="77">
        <v>0</v>
      </c>
      <c r="G56" s="78">
        <v>0</v>
      </c>
      <c r="H56" s="18">
        <v>0</v>
      </c>
    </row>
    <row r="57" spans="2:8" x14ac:dyDescent="0.25">
      <c r="B57" s="75" t="s">
        <v>121</v>
      </c>
      <c r="C57" s="76">
        <v>0</v>
      </c>
      <c r="D57" s="76">
        <v>0</v>
      </c>
      <c r="E57" s="76">
        <v>0</v>
      </c>
      <c r="F57" s="77">
        <v>0</v>
      </c>
      <c r="G57" s="78">
        <v>0</v>
      </c>
      <c r="H57" s="18">
        <v>0</v>
      </c>
    </row>
    <row r="58" spans="2:8" x14ac:dyDescent="0.25">
      <c r="B58" s="138" t="s">
        <v>736</v>
      </c>
      <c r="C58" s="139">
        <f>SUM(C52:C57)</f>
        <v>0</v>
      </c>
      <c r="D58" s="139">
        <f>SUM(D52:D57)</f>
        <v>0</v>
      </c>
      <c r="E58" s="139">
        <f>SUM(E52:E57)</f>
        <v>2</v>
      </c>
      <c r="F58" s="139">
        <f t="shared" ref="F58:H58" si="0">SUM(F52:F57)</f>
        <v>42</v>
      </c>
      <c r="G58" s="140">
        <f t="shared" si="0"/>
        <v>269553.15999999997</v>
      </c>
      <c r="H58" s="139">
        <f t="shared" si="0"/>
        <v>2</v>
      </c>
    </row>
  </sheetData>
  <autoFilter ref="A1:L48"/>
  <mergeCells count="1">
    <mergeCell ref="B50:H50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E15" sqref="E15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19.85546875" customWidth="1"/>
    <col min="4" max="4" width="7" bestFit="1" customWidth="1"/>
    <col min="5" max="5" width="16.7109375" customWidth="1"/>
    <col min="6" max="6" width="17.5703125" customWidth="1"/>
    <col min="7" max="7" width="12" bestFit="1" customWidth="1"/>
    <col min="8" max="8" width="17.14062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x14ac:dyDescent="0.25">
      <c r="A2" s="24" t="s">
        <v>667</v>
      </c>
      <c r="B2" s="24" t="s">
        <v>834</v>
      </c>
      <c r="C2" s="25" t="s">
        <v>380</v>
      </c>
      <c r="D2" s="26" t="s">
        <v>753</v>
      </c>
      <c r="E2" s="27">
        <v>1183.8599999999999</v>
      </c>
      <c r="F2" s="28">
        <v>3.129</v>
      </c>
      <c r="G2" s="27">
        <v>3704.29</v>
      </c>
      <c r="H2" s="26" t="s">
        <v>768</v>
      </c>
      <c r="I2" s="30" t="s">
        <v>835</v>
      </c>
      <c r="J2" s="33">
        <v>42950</v>
      </c>
      <c r="K2" s="24" t="s">
        <v>739</v>
      </c>
      <c r="L2" s="24" t="s">
        <v>195</v>
      </c>
    </row>
    <row r="3" spans="1:12" ht="22.5" x14ac:dyDescent="0.25">
      <c r="A3" s="24" t="s">
        <v>658</v>
      </c>
      <c r="B3" s="24" t="s">
        <v>834</v>
      </c>
      <c r="C3" s="25" t="s">
        <v>405</v>
      </c>
      <c r="D3" s="26" t="s">
        <v>753</v>
      </c>
      <c r="E3" s="27">
        <v>1125</v>
      </c>
      <c r="F3" s="28">
        <v>3.2210000000000001</v>
      </c>
      <c r="G3" s="27">
        <v>3623.62</v>
      </c>
      <c r="H3" s="26" t="s">
        <v>851</v>
      </c>
      <c r="I3" s="30" t="s">
        <v>852</v>
      </c>
      <c r="J3" s="33">
        <v>42758</v>
      </c>
      <c r="K3" s="24" t="s">
        <v>739</v>
      </c>
      <c r="L3" s="24" t="s">
        <v>195</v>
      </c>
    </row>
    <row r="4" spans="1:12" ht="22.5" x14ac:dyDescent="0.25">
      <c r="A4" s="24" t="s">
        <v>660</v>
      </c>
      <c r="B4" s="24" t="s">
        <v>834</v>
      </c>
      <c r="C4" s="25" t="s">
        <v>533</v>
      </c>
      <c r="D4" s="26" t="s">
        <v>762</v>
      </c>
      <c r="E4" s="32">
        <v>550</v>
      </c>
      <c r="F4" s="28">
        <v>3.67</v>
      </c>
      <c r="G4" s="27">
        <v>2018.5</v>
      </c>
      <c r="H4" s="26" t="s">
        <v>867</v>
      </c>
      <c r="I4" s="30" t="s">
        <v>868</v>
      </c>
      <c r="J4" s="33">
        <v>42892</v>
      </c>
      <c r="K4" s="24" t="s">
        <v>739</v>
      </c>
      <c r="L4" s="24" t="s">
        <v>195</v>
      </c>
    </row>
    <row r="5" spans="1:12" x14ac:dyDescent="0.25">
      <c r="A5" s="24" t="s">
        <v>661</v>
      </c>
      <c r="B5" s="24" t="s">
        <v>834</v>
      </c>
      <c r="C5" s="25" t="s">
        <v>402</v>
      </c>
      <c r="D5" s="26" t="s">
        <v>757</v>
      </c>
      <c r="E5" s="27">
        <v>1480</v>
      </c>
      <c r="F5" s="28">
        <v>4.2697000000000003</v>
      </c>
      <c r="G5" s="27">
        <v>6319.15</v>
      </c>
      <c r="H5" s="26" t="s">
        <v>869</v>
      </c>
      <c r="I5" s="30" t="s">
        <v>870</v>
      </c>
      <c r="J5" s="30" t="s">
        <v>871</v>
      </c>
      <c r="K5" s="24" t="s">
        <v>739</v>
      </c>
      <c r="L5" s="24" t="s">
        <v>195</v>
      </c>
    </row>
    <row r="6" spans="1:12" x14ac:dyDescent="0.25">
      <c r="A6" s="24" t="s">
        <v>663</v>
      </c>
      <c r="B6" s="24" t="s">
        <v>834</v>
      </c>
      <c r="C6" s="25" t="s">
        <v>402</v>
      </c>
      <c r="D6" s="26" t="s">
        <v>757</v>
      </c>
      <c r="E6" s="32">
        <v>735</v>
      </c>
      <c r="F6" s="28">
        <v>4.2</v>
      </c>
      <c r="G6" s="27">
        <v>3087</v>
      </c>
      <c r="H6" s="26" t="s">
        <v>872</v>
      </c>
      <c r="I6" s="30" t="s">
        <v>873</v>
      </c>
      <c r="J6" s="33">
        <v>42929</v>
      </c>
      <c r="K6" s="24" t="s">
        <v>739</v>
      </c>
      <c r="L6" s="24" t="s">
        <v>195</v>
      </c>
    </row>
    <row r="7" spans="1:12" ht="22.5" x14ac:dyDescent="0.25">
      <c r="A7" s="24" t="s">
        <v>664</v>
      </c>
      <c r="B7" s="24" t="s">
        <v>834</v>
      </c>
      <c r="C7" s="25" t="s">
        <v>405</v>
      </c>
      <c r="D7" s="26" t="s">
        <v>753</v>
      </c>
      <c r="E7" s="32">
        <v>500</v>
      </c>
      <c r="F7" s="28">
        <v>3.2629999999999999</v>
      </c>
      <c r="G7" s="27">
        <v>1631.5</v>
      </c>
      <c r="H7" s="26" t="s">
        <v>872</v>
      </c>
      <c r="I7" s="30" t="s">
        <v>874</v>
      </c>
      <c r="J7" s="33">
        <v>42929</v>
      </c>
      <c r="K7" s="24" t="s">
        <v>739</v>
      </c>
      <c r="L7" s="24" t="s">
        <v>195</v>
      </c>
    </row>
    <row r="8" spans="1:12" ht="22.5" x14ac:dyDescent="0.25">
      <c r="A8" s="24" t="s">
        <v>666</v>
      </c>
      <c r="B8" s="24" t="s">
        <v>834</v>
      </c>
      <c r="C8" s="25" t="s">
        <v>405</v>
      </c>
      <c r="D8" s="26" t="s">
        <v>753</v>
      </c>
      <c r="E8" s="27">
        <v>1495</v>
      </c>
      <c r="F8" s="28">
        <v>3.2629999999999999</v>
      </c>
      <c r="G8" s="27">
        <v>4878.18</v>
      </c>
      <c r="H8" s="26" t="s">
        <v>872</v>
      </c>
      <c r="I8" s="30" t="s">
        <v>875</v>
      </c>
      <c r="J8" s="33">
        <v>42929</v>
      </c>
      <c r="K8" s="24" t="s">
        <v>739</v>
      </c>
      <c r="L8" s="24" t="s">
        <v>195</v>
      </c>
    </row>
    <row r="9" spans="1:12" ht="22.5" x14ac:dyDescent="0.25">
      <c r="A9" s="24" t="s">
        <v>671</v>
      </c>
      <c r="B9" s="24" t="s">
        <v>834</v>
      </c>
      <c r="C9" s="25" t="s">
        <v>405</v>
      </c>
      <c r="D9" s="26" t="s">
        <v>753</v>
      </c>
      <c r="E9" s="27">
        <v>1000</v>
      </c>
      <c r="F9" s="28">
        <v>3.2829999999999999</v>
      </c>
      <c r="G9" s="27">
        <v>3283</v>
      </c>
      <c r="H9" s="26" t="s">
        <v>930</v>
      </c>
      <c r="I9" s="30" t="s">
        <v>931</v>
      </c>
      <c r="J9" s="33">
        <v>43080</v>
      </c>
      <c r="K9" s="24" t="s">
        <v>739</v>
      </c>
      <c r="L9" s="24" t="s">
        <v>195</v>
      </c>
    </row>
    <row r="10" spans="1:12" ht="22.5" x14ac:dyDescent="0.25">
      <c r="A10" s="24" t="s">
        <v>673</v>
      </c>
      <c r="B10" s="24" t="s">
        <v>834</v>
      </c>
      <c r="C10" s="25" t="s">
        <v>405</v>
      </c>
      <c r="D10" s="26" t="s">
        <v>753</v>
      </c>
      <c r="E10" s="32">
        <v>750</v>
      </c>
      <c r="F10" s="28">
        <v>3.323</v>
      </c>
      <c r="G10" s="27">
        <v>2492.25</v>
      </c>
      <c r="H10" s="26" t="s">
        <v>932</v>
      </c>
      <c r="I10" s="30" t="s">
        <v>933</v>
      </c>
      <c r="J10" s="33">
        <v>43083</v>
      </c>
      <c r="K10" s="24" t="s">
        <v>739</v>
      </c>
      <c r="L10" s="24" t="s">
        <v>195</v>
      </c>
    </row>
    <row r="11" spans="1:12" ht="22.5" x14ac:dyDescent="0.25">
      <c r="A11" s="24" t="s">
        <v>669</v>
      </c>
      <c r="B11" s="24" t="s">
        <v>834</v>
      </c>
      <c r="C11" s="25" t="s">
        <v>405</v>
      </c>
      <c r="D11" s="26" t="s">
        <v>753</v>
      </c>
      <c r="E11" s="27">
        <v>1250</v>
      </c>
      <c r="F11" s="28">
        <v>3.2286000000000001</v>
      </c>
      <c r="G11" s="27">
        <v>4035.75</v>
      </c>
      <c r="H11" s="26" t="s">
        <v>1032</v>
      </c>
      <c r="I11" s="30" t="s">
        <v>1033</v>
      </c>
      <c r="J11" s="33">
        <v>43069</v>
      </c>
      <c r="K11" s="24" t="s">
        <v>739</v>
      </c>
      <c r="L11" s="24" t="s">
        <v>195</v>
      </c>
    </row>
    <row r="12" spans="1:12" x14ac:dyDescent="0.25">
      <c r="A12" s="48" t="s">
        <v>1627</v>
      </c>
      <c r="B12" s="48">
        <v>10</v>
      </c>
      <c r="C12" s="48"/>
      <c r="D12" s="48"/>
      <c r="E12" s="48"/>
      <c r="F12" s="48"/>
      <c r="G12" s="132">
        <f>SUM(G2:G11)</f>
        <v>35073.24</v>
      </c>
      <c r="H12" s="70"/>
    </row>
    <row r="14" spans="1:12" x14ac:dyDescent="0.25">
      <c r="B14" s="152" t="s">
        <v>1628</v>
      </c>
      <c r="C14" s="153"/>
      <c r="D14" s="153"/>
      <c r="E14" s="153"/>
      <c r="F14" s="153"/>
      <c r="G14" s="153"/>
      <c r="H14" s="154"/>
    </row>
    <row r="15" spans="1:12" ht="30" x14ac:dyDescent="0.25">
      <c r="B15" s="72" t="s">
        <v>728</v>
      </c>
      <c r="C15" s="72" t="s">
        <v>738</v>
      </c>
      <c r="D15" s="73" t="s">
        <v>730</v>
      </c>
      <c r="E15" s="72" t="s">
        <v>195</v>
      </c>
      <c r="F15" s="74" t="s">
        <v>115</v>
      </c>
      <c r="G15" s="133" t="s">
        <v>1629</v>
      </c>
      <c r="H15" s="7" t="s">
        <v>132</v>
      </c>
    </row>
    <row r="16" spans="1:12" x14ac:dyDescent="0.25">
      <c r="B16" s="75" t="s">
        <v>114</v>
      </c>
      <c r="C16" s="76">
        <v>0</v>
      </c>
      <c r="D16" s="76">
        <v>0</v>
      </c>
      <c r="E16" s="76">
        <v>0</v>
      </c>
      <c r="F16" s="77">
        <v>0</v>
      </c>
      <c r="G16" s="78">
        <v>0</v>
      </c>
      <c r="H16" s="18">
        <v>0</v>
      </c>
    </row>
    <row r="17" spans="2:8" x14ac:dyDescent="0.25">
      <c r="B17" s="75" t="s">
        <v>732</v>
      </c>
      <c r="C17" s="76">
        <v>0</v>
      </c>
      <c r="D17" s="76">
        <v>0</v>
      </c>
      <c r="E17" s="76">
        <v>0</v>
      </c>
      <c r="F17" s="77">
        <v>0</v>
      </c>
      <c r="G17" s="78">
        <v>0</v>
      </c>
      <c r="H17" s="18">
        <v>0</v>
      </c>
    </row>
    <row r="18" spans="2:8" x14ac:dyDescent="0.25">
      <c r="B18" s="75" t="s">
        <v>733</v>
      </c>
      <c r="C18" s="76">
        <v>0</v>
      </c>
      <c r="D18" s="76">
        <v>0</v>
      </c>
      <c r="E18" s="76">
        <v>0</v>
      </c>
      <c r="F18" s="77">
        <v>0</v>
      </c>
      <c r="G18" s="78">
        <v>0</v>
      </c>
      <c r="H18" s="18">
        <v>0</v>
      </c>
    </row>
    <row r="19" spans="2:8" x14ac:dyDescent="0.25">
      <c r="B19" s="75" t="s">
        <v>734</v>
      </c>
      <c r="C19" s="76">
        <v>0</v>
      </c>
      <c r="D19" s="76">
        <v>0</v>
      </c>
      <c r="E19" s="76">
        <v>10</v>
      </c>
      <c r="F19" s="77">
        <v>0</v>
      </c>
      <c r="G19" s="78">
        <v>35073.24</v>
      </c>
      <c r="H19" s="18">
        <v>0</v>
      </c>
    </row>
    <row r="20" spans="2:8" x14ac:dyDescent="0.25">
      <c r="B20" s="75" t="s">
        <v>735</v>
      </c>
      <c r="C20" s="76">
        <v>0</v>
      </c>
      <c r="D20" s="76">
        <v>0</v>
      </c>
      <c r="E20" s="76">
        <v>0</v>
      </c>
      <c r="F20" s="77">
        <v>0</v>
      </c>
      <c r="G20" s="78">
        <v>0</v>
      </c>
      <c r="H20" s="18">
        <v>0</v>
      </c>
    </row>
    <row r="21" spans="2:8" x14ac:dyDescent="0.25">
      <c r="B21" s="75" t="s">
        <v>121</v>
      </c>
      <c r="C21" s="76">
        <v>0</v>
      </c>
      <c r="D21" s="76">
        <v>0</v>
      </c>
      <c r="E21" s="76">
        <v>0</v>
      </c>
      <c r="F21" s="77">
        <v>0</v>
      </c>
      <c r="G21" s="78">
        <v>0</v>
      </c>
      <c r="H21" s="18">
        <v>0</v>
      </c>
    </row>
    <row r="22" spans="2:8" x14ac:dyDescent="0.25">
      <c r="B22" s="138" t="s">
        <v>736</v>
      </c>
      <c r="C22" s="139">
        <f>SUM(C16:C21)</f>
        <v>0</v>
      </c>
      <c r="D22" s="139">
        <f>SUM(D16:D21)</f>
        <v>0</v>
      </c>
      <c r="E22" s="139">
        <f>SUM(E16:E21)</f>
        <v>10</v>
      </c>
      <c r="F22" s="139">
        <f t="shared" ref="F22:H22" si="0">SUM(F16:F21)</f>
        <v>0</v>
      </c>
      <c r="G22" s="140">
        <f t="shared" si="0"/>
        <v>35073.24</v>
      </c>
      <c r="H22" s="139">
        <f t="shared" si="0"/>
        <v>0</v>
      </c>
    </row>
  </sheetData>
  <autoFilter ref="A1:L12"/>
  <mergeCells count="1">
    <mergeCell ref="B14:H14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22" sqref="F22"/>
    </sheetView>
  </sheetViews>
  <sheetFormatPr defaultRowHeight="15" x14ac:dyDescent="0.25"/>
  <cols>
    <col min="1" max="1" width="17.28515625" bestFit="1" customWidth="1"/>
    <col min="2" max="2" width="18.7109375" customWidth="1"/>
    <col min="3" max="3" width="12.140625" bestFit="1" customWidth="1"/>
    <col min="4" max="4" width="7" bestFit="1" customWidth="1"/>
    <col min="5" max="5" width="14.42578125" customWidth="1"/>
    <col min="6" max="6" width="15.85546875" bestFit="1" customWidth="1"/>
    <col min="7" max="7" width="12" bestFit="1" customWidth="1"/>
    <col min="8" max="8" width="15.4257812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23" t="s">
        <v>742</v>
      </c>
      <c r="B1" s="23" t="s">
        <v>1</v>
      </c>
      <c r="C1" s="23" t="s">
        <v>743</v>
      </c>
      <c r="D1" s="23" t="s">
        <v>1634</v>
      </c>
      <c r="E1" s="23" t="s">
        <v>744</v>
      </c>
      <c r="F1" s="23" t="s">
        <v>8</v>
      </c>
      <c r="G1" s="23" t="s">
        <v>745</v>
      </c>
      <c r="H1" s="23" t="s">
        <v>746</v>
      </c>
      <c r="I1" s="23" t="s">
        <v>747</v>
      </c>
      <c r="J1" s="23" t="s">
        <v>748</v>
      </c>
      <c r="K1" s="23" t="s">
        <v>749</v>
      </c>
      <c r="L1" s="23" t="s">
        <v>750</v>
      </c>
    </row>
    <row r="2" spans="1:12" x14ac:dyDescent="0.25">
      <c r="A2" s="24" t="s">
        <v>420</v>
      </c>
      <c r="B2" s="24" t="s">
        <v>36</v>
      </c>
      <c r="C2" s="25" t="s">
        <v>380</v>
      </c>
      <c r="D2" s="26" t="s">
        <v>753</v>
      </c>
      <c r="E2" s="27">
        <v>1890</v>
      </c>
      <c r="F2" s="28">
        <v>3.3</v>
      </c>
      <c r="G2" s="27">
        <v>6237</v>
      </c>
      <c r="H2" s="26" t="s">
        <v>787</v>
      </c>
      <c r="I2" s="30" t="s">
        <v>934</v>
      </c>
      <c r="J2" s="30" t="s">
        <v>935</v>
      </c>
      <c r="K2" s="24" t="s">
        <v>739</v>
      </c>
      <c r="L2" s="24" t="s">
        <v>115</v>
      </c>
    </row>
    <row r="3" spans="1:12" ht="45" x14ac:dyDescent="0.25">
      <c r="A3" s="30" t="s">
        <v>1102</v>
      </c>
      <c r="B3" s="30" t="s">
        <v>36</v>
      </c>
      <c r="C3" s="38" t="s">
        <v>1098</v>
      </c>
      <c r="D3" s="30" t="s">
        <v>762</v>
      </c>
      <c r="E3" s="39">
        <v>141470</v>
      </c>
      <c r="F3" s="40">
        <v>3.91</v>
      </c>
      <c r="G3" s="39">
        <v>553147.69999999995</v>
      </c>
      <c r="H3" s="30" t="s">
        <v>932</v>
      </c>
      <c r="I3" s="30" t="s">
        <v>1103</v>
      </c>
      <c r="J3" s="33">
        <v>43083</v>
      </c>
      <c r="K3" s="30" t="s">
        <v>1081</v>
      </c>
      <c r="L3" s="30" t="s">
        <v>115</v>
      </c>
    </row>
    <row r="4" spans="1:12" x14ac:dyDescent="0.25">
      <c r="A4" s="30" t="s">
        <v>1108</v>
      </c>
      <c r="B4" s="30" t="s">
        <v>36</v>
      </c>
      <c r="C4" s="38" t="s">
        <v>224</v>
      </c>
      <c r="D4" s="30" t="s">
        <v>753</v>
      </c>
      <c r="E4" s="39">
        <v>4190</v>
      </c>
      <c r="F4" s="40">
        <v>3.1326000000000001</v>
      </c>
      <c r="G4" s="39">
        <v>13125.59</v>
      </c>
      <c r="H4" s="30" t="s">
        <v>912</v>
      </c>
      <c r="I4" s="30" t="s">
        <v>1109</v>
      </c>
      <c r="J4" s="33">
        <v>42835</v>
      </c>
      <c r="K4" s="30" t="s">
        <v>1081</v>
      </c>
      <c r="L4" s="30" t="s">
        <v>195</v>
      </c>
    </row>
    <row r="5" spans="1:12" ht="22.5" x14ac:dyDescent="0.25">
      <c r="A5" s="30" t="s">
        <v>1110</v>
      </c>
      <c r="B5" s="30" t="s">
        <v>36</v>
      </c>
      <c r="C5" s="38" t="s">
        <v>221</v>
      </c>
      <c r="D5" s="30" t="s">
        <v>753</v>
      </c>
      <c r="E5" s="39">
        <v>4844</v>
      </c>
      <c r="F5" s="40">
        <v>3.1989999999999998</v>
      </c>
      <c r="G5" s="39">
        <v>15495.95</v>
      </c>
      <c r="H5" s="30" t="s">
        <v>1111</v>
      </c>
      <c r="I5" s="30" t="s">
        <v>1112</v>
      </c>
      <c r="J5" s="33">
        <v>43010</v>
      </c>
      <c r="K5" s="30" t="s">
        <v>1081</v>
      </c>
      <c r="L5" s="30" t="s">
        <v>115</v>
      </c>
    </row>
    <row r="6" spans="1:12" x14ac:dyDescent="0.25">
      <c r="A6" s="48" t="s">
        <v>1627</v>
      </c>
      <c r="B6" s="48">
        <v>4</v>
      </c>
      <c r="C6" s="48"/>
      <c r="D6" s="48"/>
      <c r="E6" s="48"/>
      <c r="F6" s="48"/>
      <c r="G6" s="132">
        <f>SUM(G2:G5)</f>
        <v>588006.23999999987</v>
      </c>
      <c r="H6" s="70"/>
    </row>
    <row r="8" spans="1:12" x14ac:dyDescent="0.25">
      <c r="B8" s="152" t="s">
        <v>1628</v>
      </c>
      <c r="C8" s="153"/>
      <c r="D8" s="153"/>
      <c r="E8" s="153"/>
      <c r="F8" s="153"/>
      <c r="G8" s="153"/>
      <c r="H8" s="154"/>
    </row>
    <row r="9" spans="1:12" ht="30" x14ac:dyDescent="0.25">
      <c r="B9" s="72" t="s">
        <v>728</v>
      </c>
      <c r="C9" s="72" t="s">
        <v>738</v>
      </c>
      <c r="D9" s="73" t="s">
        <v>730</v>
      </c>
      <c r="E9" s="72" t="s">
        <v>195</v>
      </c>
      <c r="F9" s="74" t="s">
        <v>115</v>
      </c>
      <c r="G9" s="133" t="s">
        <v>1629</v>
      </c>
      <c r="H9" s="7" t="s">
        <v>132</v>
      </c>
    </row>
    <row r="10" spans="1:12" x14ac:dyDescent="0.25">
      <c r="B10" s="75" t="s">
        <v>114</v>
      </c>
      <c r="C10" s="76">
        <v>0</v>
      </c>
      <c r="D10" s="76">
        <v>0</v>
      </c>
      <c r="E10" s="76">
        <v>1</v>
      </c>
      <c r="F10" s="77">
        <v>2</v>
      </c>
      <c r="G10" s="78">
        <v>581769.24</v>
      </c>
      <c r="H10" s="18">
        <v>0</v>
      </c>
    </row>
    <row r="11" spans="1:12" x14ac:dyDescent="0.25">
      <c r="B11" s="75" t="s">
        <v>732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18">
        <v>0</v>
      </c>
    </row>
    <row r="12" spans="1:12" x14ac:dyDescent="0.25">
      <c r="B12" s="75" t="s">
        <v>733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734</v>
      </c>
      <c r="C13" s="76">
        <v>0</v>
      </c>
      <c r="D13" s="76">
        <v>0</v>
      </c>
      <c r="E13" s="76">
        <v>0</v>
      </c>
      <c r="F13" s="77">
        <v>1</v>
      </c>
      <c r="G13" s="78">
        <v>6237</v>
      </c>
      <c r="H13" s="18">
        <v>0</v>
      </c>
    </row>
    <row r="14" spans="1:12" x14ac:dyDescent="0.25">
      <c r="B14" s="75" t="s">
        <v>735</v>
      </c>
      <c r="C14" s="76">
        <v>0</v>
      </c>
      <c r="D14" s="76">
        <v>0</v>
      </c>
      <c r="E14" s="76">
        <v>0</v>
      </c>
      <c r="F14" s="77">
        <v>0</v>
      </c>
      <c r="G14" s="78">
        <v>0</v>
      </c>
      <c r="H14" s="18">
        <v>0</v>
      </c>
    </row>
    <row r="15" spans="1:12" x14ac:dyDescent="0.25">
      <c r="B15" s="75" t="s">
        <v>121</v>
      </c>
      <c r="C15" s="76">
        <v>0</v>
      </c>
      <c r="D15" s="76">
        <v>0</v>
      </c>
      <c r="E15" s="76">
        <v>0</v>
      </c>
      <c r="F15" s="77">
        <v>0</v>
      </c>
      <c r="G15" s="78">
        <v>0</v>
      </c>
      <c r="H15" s="18">
        <v>0</v>
      </c>
    </row>
    <row r="16" spans="1:12" x14ac:dyDescent="0.25">
      <c r="B16" s="138" t="s">
        <v>736</v>
      </c>
      <c r="C16" s="139">
        <f>SUM(C10:C15)</f>
        <v>0</v>
      </c>
      <c r="D16" s="139">
        <f>SUM(D10:D15)</f>
        <v>0</v>
      </c>
      <c r="E16" s="139">
        <f>SUM(E10:E15)</f>
        <v>1</v>
      </c>
      <c r="F16" s="139">
        <f t="shared" ref="F16:H16" si="0">SUM(F10:F15)</f>
        <v>3</v>
      </c>
      <c r="G16" s="140">
        <f>SUM(G10:G15)</f>
        <v>588006.24</v>
      </c>
      <c r="H16" s="139">
        <f t="shared" si="0"/>
        <v>0</v>
      </c>
    </row>
  </sheetData>
  <mergeCells count="1">
    <mergeCell ref="B8:H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21" sqref="I21"/>
    </sheetView>
  </sheetViews>
  <sheetFormatPr defaultColWidth="21.7109375" defaultRowHeight="15" x14ac:dyDescent="0.25"/>
  <cols>
    <col min="2" max="2" width="17.85546875" bestFit="1" customWidth="1"/>
    <col min="3" max="3" width="18.5703125" bestFit="1" customWidth="1"/>
    <col min="4" max="4" width="7" bestFit="1" customWidth="1"/>
    <col min="5" max="5" width="9.7109375" bestFit="1" customWidth="1"/>
    <col min="6" max="6" width="15.85546875" bestFit="1" customWidth="1"/>
    <col min="7" max="7" width="19.42578125" bestFit="1" customWidth="1"/>
    <col min="8" max="8" width="14.4257812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x14ac:dyDescent="0.25">
      <c r="A2" s="24" t="s">
        <v>439</v>
      </c>
      <c r="B2" s="24" t="s">
        <v>423</v>
      </c>
      <c r="C2" s="25" t="s">
        <v>781</v>
      </c>
      <c r="D2" s="26" t="s">
        <v>753</v>
      </c>
      <c r="E2" s="27">
        <v>9620</v>
      </c>
      <c r="F2" s="28">
        <v>3.339</v>
      </c>
      <c r="G2" s="29">
        <v>32121.18</v>
      </c>
      <c r="H2" s="26" t="s">
        <v>782</v>
      </c>
      <c r="I2" s="30" t="s">
        <v>783</v>
      </c>
      <c r="J2" s="33">
        <v>43092</v>
      </c>
      <c r="K2" s="31" t="s">
        <v>739</v>
      </c>
      <c r="L2" s="24" t="s">
        <v>115</v>
      </c>
    </row>
    <row r="3" spans="1:12" x14ac:dyDescent="0.25">
      <c r="A3" s="24" t="s">
        <v>422</v>
      </c>
      <c r="B3" s="24" t="s">
        <v>423</v>
      </c>
      <c r="C3" s="25" t="s">
        <v>424</v>
      </c>
      <c r="D3" s="26" t="s">
        <v>753</v>
      </c>
      <c r="E3" s="27">
        <v>1139</v>
      </c>
      <c r="F3" s="28">
        <v>3.14</v>
      </c>
      <c r="G3" s="29">
        <v>3576.46</v>
      </c>
      <c r="H3" s="26" t="s">
        <v>784</v>
      </c>
      <c r="I3" s="30" t="s">
        <v>785</v>
      </c>
      <c r="J3" s="30" t="s">
        <v>786</v>
      </c>
      <c r="K3" s="31" t="s">
        <v>739</v>
      </c>
      <c r="L3" s="24" t="s">
        <v>115</v>
      </c>
    </row>
    <row r="4" spans="1:12" x14ac:dyDescent="0.25">
      <c r="A4" s="24" t="s">
        <v>430</v>
      </c>
      <c r="B4" s="24" t="s">
        <v>423</v>
      </c>
      <c r="C4" s="25" t="s">
        <v>380</v>
      </c>
      <c r="D4" s="26" t="s">
        <v>753</v>
      </c>
      <c r="E4" s="27">
        <v>46586.8</v>
      </c>
      <c r="F4" s="28">
        <v>3.3010000000000002</v>
      </c>
      <c r="G4" s="29">
        <v>153783.01999999999</v>
      </c>
      <c r="H4" s="26" t="s">
        <v>787</v>
      </c>
      <c r="I4" s="30" t="s">
        <v>788</v>
      </c>
      <c r="J4" s="33">
        <v>43091</v>
      </c>
      <c r="K4" s="31" t="s">
        <v>739</v>
      </c>
      <c r="L4" s="24" t="s">
        <v>115</v>
      </c>
    </row>
    <row r="5" spans="1:12" x14ac:dyDescent="0.25">
      <c r="A5" s="24" t="s">
        <v>427</v>
      </c>
      <c r="B5" s="24" t="s">
        <v>423</v>
      </c>
      <c r="C5" s="25" t="s">
        <v>424</v>
      </c>
      <c r="D5" s="26" t="s">
        <v>753</v>
      </c>
      <c r="E5" s="27">
        <v>8675</v>
      </c>
      <c r="F5" s="28">
        <v>3.3</v>
      </c>
      <c r="G5" s="29">
        <v>28627.5</v>
      </c>
      <c r="H5" s="26" t="s">
        <v>782</v>
      </c>
      <c r="I5" s="30" t="s">
        <v>809</v>
      </c>
      <c r="J5" s="33">
        <v>43095</v>
      </c>
      <c r="K5" s="31" t="s">
        <v>739</v>
      </c>
      <c r="L5" s="24" t="s">
        <v>115</v>
      </c>
    </row>
    <row r="6" spans="1:12" x14ac:dyDescent="0.25">
      <c r="A6" s="24" t="s">
        <v>436</v>
      </c>
      <c r="B6" s="24" t="s">
        <v>423</v>
      </c>
      <c r="C6" s="25" t="s">
        <v>437</v>
      </c>
      <c r="D6" s="26" t="s">
        <v>753</v>
      </c>
      <c r="E6" s="27">
        <v>5560</v>
      </c>
      <c r="F6" s="28">
        <v>3.129</v>
      </c>
      <c r="G6" s="29">
        <v>17397.240000000002</v>
      </c>
      <c r="H6" s="26" t="s">
        <v>768</v>
      </c>
      <c r="I6" s="30" t="s">
        <v>810</v>
      </c>
      <c r="J6" s="33">
        <v>42950</v>
      </c>
      <c r="K6" s="31" t="s">
        <v>739</v>
      </c>
      <c r="L6" s="24" t="s">
        <v>115</v>
      </c>
    </row>
    <row r="7" spans="1:12" x14ac:dyDescent="0.25">
      <c r="A7" s="24" t="s">
        <v>433</v>
      </c>
      <c r="B7" s="24" t="s">
        <v>423</v>
      </c>
      <c r="C7" s="25" t="s">
        <v>434</v>
      </c>
      <c r="D7" s="26" t="s">
        <v>753</v>
      </c>
      <c r="E7" s="27">
        <v>7500</v>
      </c>
      <c r="F7" s="28">
        <v>3.2839999999999998</v>
      </c>
      <c r="G7" s="29">
        <v>24630</v>
      </c>
      <c r="H7" s="26" t="s">
        <v>823</v>
      </c>
      <c r="I7" s="30" t="s">
        <v>824</v>
      </c>
      <c r="J7" s="33">
        <v>43048</v>
      </c>
      <c r="K7" s="31" t="s">
        <v>739</v>
      </c>
      <c r="L7" s="24" t="s">
        <v>115</v>
      </c>
    </row>
    <row r="8" spans="1:12" x14ac:dyDescent="0.25">
      <c r="A8" s="48" t="s">
        <v>1627</v>
      </c>
      <c r="B8" s="48">
        <v>6</v>
      </c>
      <c r="C8" s="48"/>
      <c r="D8" s="48"/>
      <c r="E8" s="48"/>
      <c r="F8" s="48"/>
      <c r="G8" s="132">
        <f>SUM(G2:G7)</f>
        <v>260135.39999999997</v>
      </c>
      <c r="H8" s="70"/>
    </row>
    <row r="10" spans="1:12" x14ac:dyDescent="0.25">
      <c r="B10" s="152" t="s">
        <v>1628</v>
      </c>
      <c r="C10" s="153"/>
      <c r="D10" s="153"/>
      <c r="E10" s="153"/>
      <c r="F10" s="153"/>
      <c r="G10" s="153"/>
      <c r="H10" s="154"/>
    </row>
    <row r="11" spans="1:12" x14ac:dyDescent="0.25">
      <c r="B11" s="72" t="s">
        <v>728</v>
      </c>
      <c r="C11" s="72" t="s">
        <v>738</v>
      </c>
      <c r="D11" s="73" t="s">
        <v>730</v>
      </c>
      <c r="E11" s="72" t="s">
        <v>195</v>
      </c>
      <c r="F11" s="74" t="s">
        <v>115</v>
      </c>
      <c r="G11" s="133" t="s">
        <v>1629</v>
      </c>
      <c r="H11" s="7" t="s">
        <v>132</v>
      </c>
    </row>
    <row r="12" spans="1:12" x14ac:dyDescent="0.25">
      <c r="B12" s="75" t="s">
        <v>114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732</v>
      </c>
      <c r="C13" s="76">
        <v>0</v>
      </c>
      <c r="D13" s="76">
        <v>0</v>
      </c>
      <c r="E13" s="76">
        <v>0</v>
      </c>
      <c r="F13" s="77">
        <v>0</v>
      </c>
      <c r="G13" s="78">
        <v>0</v>
      </c>
      <c r="H13" s="18">
        <v>0</v>
      </c>
    </row>
    <row r="14" spans="1:12" x14ac:dyDescent="0.25">
      <c r="B14" s="75" t="s">
        <v>733</v>
      </c>
      <c r="C14" s="76">
        <v>0</v>
      </c>
      <c r="D14" s="76">
        <v>0</v>
      </c>
      <c r="E14" s="76">
        <v>0</v>
      </c>
      <c r="F14" s="77">
        <v>0</v>
      </c>
      <c r="G14" s="78">
        <v>0</v>
      </c>
      <c r="H14" s="18">
        <v>0</v>
      </c>
    </row>
    <row r="15" spans="1:12" x14ac:dyDescent="0.25">
      <c r="B15" s="75" t="s">
        <v>734</v>
      </c>
      <c r="C15" s="76">
        <v>0</v>
      </c>
      <c r="D15" s="76">
        <v>0</v>
      </c>
      <c r="E15" s="76">
        <v>0</v>
      </c>
      <c r="F15" s="77">
        <v>6</v>
      </c>
      <c r="G15" s="78">
        <v>260135.4</v>
      </c>
      <c r="H15" s="18">
        <v>0</v>
      </c>
    </row>
    <row r="16" spans="1:12" x14ac:dyDescent="0.25">
      <c r="B16" s="75" t="s">
        <v>735</v>
      </c>
      <c r="C16" s="76">
        <v>0</v>
      </c>
      <c r="D16" s="76">
        <v>0</v>
      </c>
      <c r="E16" s="76">
        <v>0</v>
      </c>
      <c r="F16" s="77">
        <v>0</v>
      </c>
      <c r="G16" s="78">
        <v>0</v>
      </c>
      <c r="H16" s="18">
        <v>0</v>
      </c>
    </row>
    <row r="17" spans="2:8" x14ac:dyDescent="0.25">
      <c r="B17" s="75" t="s">
        <v>121</v>
      </c>
      <c r="C17" s="76">
        <v>0</v>
      </c>
      <c r="D17" s="76">
        <v>0</v>
      </c>
      <c r="E17" s="76">
        <v>0</v>
      </c>
      <c r="F17" s="77">
        <v>0</v>
      </c>
      <c r="G17" s="78">
        <v>0</v>
      </c>
      <c r="H17" s="18">
        <v>0</v>
      </c>
    </row>
    <row r="18" spans="2:8" x14ac:dyDescent="0.25">
      <c r="B18" s="138" t="s">
        <v>736</v>
      </c>
      <c r="C18" s="139">
        <f>SUM(C12:C17)</f>
        <v>0</v>
      </c>
      <c r="D18" s="139">
        <f>SUM(D12:D17)</f>
        <v>0</v>
      </c>
      <c r="E18" s="139">
        <f>SUM(E12:E17)</f>
        <v>0</v>
      </c>
      <c r="F18" s="139">
        <f t="shared" ref="F18:H18" si="0">SUM(F12:F17)</f>
        <v>6</v>
      </c>
      <c r="G18" s="140">
        <f>SUM(G13:G17)</f>
        <v>260135.4</v>
      </c>
      <c r="H18" s="139">
        <f t="shared" si="0"/>
        <v>0</v>
      </c>
    </row>
  </sheetData>
  <mergeCells count="1">
    <mergeCell ref="B10:H10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J25" sqref="J25"/>
    </sheetView>
  </sheetViews>
  <sheetFormatPr defaultColWidth="19.42578125" defaultRowHeight="15" x14ac:dyDescent="0.25"/>
  <cols>
    <col min="3" max="3" width="18.85546875" bestFit="1" customWidth="1"/>
    <col min="4" max="4" width="7" bestFit="1" customWidth="1"/>
    <col min="5" max="5" width="9.7109375" bestFit="1" customWidth="1"/>
    <col min="6" max="6" width="15.8554687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ht="22.5" x14ac:dyDescent="0.25">
      <c r="A2" s="30" t="s">
        <v>1070</v>
      </c>
      <c r="B2" s="30" t="s">
        <v>46</v>
      </c>
      <c r="C2" s="38" t="s">
        <v>241</v>
      </c>
      <c r="D2" s="30" t="s">
        <v>753</v>
      </c>
      <c r="E2" s="39">
        <v>27639.15</v>
      </c>
      <c r="F2" s="40">
        <v>3.1840000000000002</v>
      </c>
      <c r="G2" s="39">
        <v>88003.05</v>
      </c>
      <c r="H2" s="30" t="s">
        <v>1071</v>
      </c>
      <c r="I2" s="30" t="s">
        <v>1072</v>
      </c>
      <c r="J2" s="33">
        <v>42853</v>
      </c>
      <c r="K2" s="30" t="s">
        <v>121</v>
      </c>
      <c r="L2" s="30" t="s">
        <v>115</v>
      </c>
    </row>
    <row r="3" spans="1:12" ht="22.5" x14ac:dyDescent="0.25">
      <c r="A3" s="30" t="s">
        <v>1075</v>
      </c>
      <c r="B3" s="30" t="s">
        <v>46</v>
      </c>
      <c r="C3" s="38" t="s">
        <v>241</v>
      </c>
      <c r="D3" s="30" t="s">
        <v>753</v>
      </c>
      <c r="E3" s="39">
        <v>57093.94</v>
      </c>
      <c r="F3" s="40">
        <v>3.2917000000000001</v>
      </c>
      <c r="G3" s="39">
        <v>187936.12</v>
      </c>
      <c r="H3" s="30" t="s">
        <v>1076</v>
      </c>
      <c r="I3" s="30" t="s">
        <v>1077</v>
      </c>
      <c r="J3" s="33">
        <v>43045</v>
      </c>
      <c r="K3" s="30" t="s">
        <v>121</v>
      </c>
      <c r="L3" s="30" t="s">
        <v>115</v>
      </c>
    </row>
    <row r="4" spans="1:12" ht="22.5" x14ac:dyDescent="0.25">
      <c r="A4" s="30" t="s">
        <v>1078</v>
      </c>
      <c r="B4" s="30" t="s">
        <v>46</v>
      </c>
      <c r="C4" s="38" t="s">
        <v>241</v>
      </c>
      <c r="D4" s="30" t="s">
        <v>753</v>
      </c>
      <c r="E4" s="39">
        <v>27036.99</v>
      </c>
      <c r="F4" s="40">
        <v>3.2999000000000001</v>
      </c>
      <c r="G4" s="39">
        <v>89219.36</v>
      </c>
      <c r="H4" s="30" t="s">
        <v>1079</v>
      </c>
      <c r="I4" s="30" t="s">
        <v>1080</v>
      </c>
      <c r="J4" s="33">
        <v>42898</v>
      </c>
      <c r="K4" s="30" t="s">
        <v>121</v>
      </c>
      <c r="L4" s="30" t="s">
        <v>115</v>
      </c>
    </row>
    <row r="5" spans="1:12" ht="22.5" x14ac:dyDescent="0.25">
      <c r="A5" s="30" t="s">
        <v>1094</v>
      </c>
      <c r="B5" s="30" t="s">
        <v>46</v>
      </c>
      <c r="C5" s="38" t="s">
        <v>238</v>
      </c>
      <c r="D5" s="30" t="s">
        <v>753</v>
      </c>
      <c r="E5" s="39">
        <v>95000</v>
      </c>
      <c r="F5" s="40">
        <v>3.1819000000000002</v>
      </c>
      <c r="G5" s="39">
        <v>302280.5</v>
      </c>
      <c r="H5" s="30" t="s">
        <v>1095</v>
      </c>
      <c r="I5" s="30" t="s">
        <v>1096</v>
      </c>
      <c r="J5" s="33">
        <v>42766</v>
      </c>
      <c r="K5" s="30" t="s">
        <v>1081</v>
      </c>
      <c r="L5" s="30" t="s">
        <v>115</v>
      </c>
    </row>
    <row r="6" spans="1:12" x14ac:dyDescent="0.25">
      <c r="A6" s="30" t="s">
        <v>1100</v>
      </c>
      <c r="B6" s="30" t="s">
        <v>46</v>
      </c>
      <c r="C6" s="38" t="s">
        <v>244</v>
      </c>
      <c r="D6" s="30" t="s">
        <v>753</v>
      </c>
      <c r="E6" s="39">
        <v>81600</v>
      </c>
      <c r="F6" s="40">
        <v>3.29</v>
      </c>
      <c r="G6" s="39">
        <v>268464</v>
      </c>
      <c r="H6" s="30" t="s">
        <v>1040</v>
      </c>
      <c r="I6" s="30" t="s">
        <v>1101</v>
      </c>
      <c r="J6" s="33">
        <v>43056</v>
      </c>
      <c r="K6" s="30" t="s">
        <v>1081</v>
      </c>
      <c r="L6" s="30" t="s">
        <v>115</v>
      </c>
    </row>
    <row r="7" spans="1:12" ht="22.5" x14ac:dyDescent="0.25">
      <c r="A7" s="24" t="s">
        <v>1131</v>
      </c>
      <c r="B7" s="24" t="s">
        <v>46</v>
      </c>
      <c r="C7" s="42" t="s">
        <v>1132</v>
      </c>
      <c r="D7" s="43" t="s">
        <v>1133</v>
      </c>
      <c r="E7" s="27">
        <v>44688</v>
      </c>
      <c r="F7" s="28">
        <v>3.85</v>
      </c>
      <c r="G7" s="34">
        <v>172048.8</v>
      </c>
      <c r="H7" s="24" t="s">
        <v>832</v>
      </c>
      <c r="I7" s="24" t="s">
        <v>1134</v>
      </c>
      <c r="J7" s="24" t="s">
        <v>1135</v>
      </c>
      <c r="K7" s="24" t="s">
        <v>1081</v>
      </c>
      <c r="L7" s="24" t="s">
        <v>115</v>
      </c>
    </row>
    <row r="8" spans="1:12" x14ac:dyDescent="0.25">
      <c r="A8" s="48" t="s">
        <v>1627</v>
      </c>
      <c r="B8" s="48">
        <v>6</v>
      </c>
      <c r="C8" s="48"/>
      <c r="D8" s="48"/>
      <c r="E8" s="48"/>
      <c r="F8" s="48"/>
      <c r="G8" s="132">
        <f>SUM(G2:G7)</f>
        <v>1107951.83</v>
      </c>
      <c r="H8" s="70"/>
    </row>
    <row r="10" spans="1:12" x14ac:dyDescent="0.25">
      <c r="B10" s="152" t="s">
        <v>1628</v>
      </c>
      <c r="C10" s="153"/>
      <c r="D10" s="153"/>
      <c r="E10" s="153"/>
      <c r="F10" s="153"/>
      <c r="G10" s="153"/>
      <c r="H10" s="154"/>
    </row>
    <row r="11" spans="1:12" x14ac:dyDescent="0.25">
      <c r="B11" s="72" t="s">
        <v>728</v>
      </c>
      <c r="C11" s="72" t="s">
        <v>738</v>
      </c>
      <c r="D11" s="73" t="s">
        <v>730</v>
      </c>
      <c r="E11" s="72" t="s">
        <v>195</v>
      </c>
      <c r="F11" s="74" t="s">
        <v>115</v>
      </c>
      <c r="G11" s="133" t="s">
        <v>1629</v>
      </c>
      <c r="H11" s="7" t="s">
        <v>132</v>
      </c>
    </row>
    <row r="12" spans="1:12" x14ac:dyDescent="0.25">
      <c r="B12" s="75" t="s">
        <v>114</v>
      </c>
      <c r="C12" s="76">
        <v>0</v>
      </c>
      <c r="D12" s="76">
        <v>0</v>
      </c>
      <c r="E12" s="76">
        <v>0</v>
      </c>
      <c r="F12" s="77">
        <v>3</v>
      </c>
      <c r="G12" s="78">
        <v>742793.3</v>
      </c>
      <c r="H12" s="18">
        <v>0</v>
      </c>
    </row>
    <row r="13" spans="1:12" x14ac:dyDescent="0.25">
      <c r="B13" s="75" t="s">
        <v>732</v>
      </c>
      <c r="C13" s="76">
        <v>0</v>
      </c>
      <c r="D13" s="76">
        <v>0</v>
      </c>
      <c r="E13" s="76">
        <v>0</v>
      </c>
      <c r="F13" s="77">
        <v>0</v>
      </c>
      <c r="G13" s="78">
        <v>0</v>
      </c>
      <c r="H13" s="18">
        <v>0</v>
      </c>
    </row>
    <row r="14" spans="1:12" x14ac:dyDescent="0.25">
      <c r="B14" s="75" t="s">
        <v>733</v>
      </c>
      <c r="C14" s="76">
        <v>0</v>
      </c>
      <c r="D14" s="76">
        <v>0</v>
      </c>
      <c r="E14" s="76">
        <v>0</v>
      </c>
      <c r="F14" s="77">
        <v>0</v>
      </c>
      <c r="G14" s="78">
        <v>0</v>
      </c>
      <c r="H14" s="18">
        <v>0</v>
      </c>
    </row>
    <row r="15" spans="1:12" x14ac:dyDescent="0.25">
      <c r="B15" s="75" t="s">
        <v>734</v>
      </c>
      <c r="C15" s="76">
        <v>0</v>
      </c>
      <c r="D15" s="76">
        <v>0</v>
      </c>
      <c r="E15" s="76">
        <v>0</v>
      </c>
      <c r="F15" s="77">
        <v>0</v>
      </c>
      <c r="G15" s="78">
        <v>0</v>
      </c>
      <c r="H15" s="18">
        <v>0</v>
      </c>
    </row>
    <row r="16" spans="1:12" x14ac:dyDescent="0.25">
      <c r="B16" s="75" t="s">
        <v>735</v>
      </c>
      <c r="C16" s="76">
        <v>0</v>
      </c>
      <c r="D16" s="76">
        <v>0</v>
      </c>
      <c r="E16" s="76">
        <v>0</v>
      </c>
      <c r="F16" s="77">
        <v>0</v>
      </c>
      <c r="G16" s="78">
        <v>0</v>
      </c>
      <c r="H16" s="18">
        <v>0</v>
      </c>
    </row>
    <row r="17" spans="2:8" x14ac:dyDescent="0.25">
      <c r="B17" s="75" t="s">
        <v>121</v>
      </c>
      <c r="C17" s="76">
        <v>0</v>
      </c>
      <c r="D17" s="76">
        <v>0</v>
      </c>
      <c r="E17" s="76">
        <v>0</v>
      </c>
      <c r="F17" s="77">
        <v>3</v>
      </c>
      <c r="G17" s="78">
        <v>365158.53</v>
      </c>
      <c r="H17" s="18">
        <v>0</v>
      </c>
    </row>
    <row r="18" spans="2:8" x14ac:dyDescent="0.25">
      <c r="B18" s="138" t="s">
        <v>736</v>
      </c>
      <c r="C18" s="139">
        <f>SUM(C12:C17)</f>
        <v>0</v>
      </c>
      <c r="D18" s="139">
        <f>SUM(D12:D17)</f>
        <v>0</v>
      </c>
      <c r="E18" s="139">
        <f>SUM(E12:E17)</f>
        <v>0</v>
      </c>
      <c r="F18" s="139">
        <f t="shared" ref="F18:H18" si="0">SUM(F12:F17)</f>
        <v>6</v>
      </c>
      <c r="G18" s="140">
        <f>SUM(G12:G17)</f>
        <v>1107951.83</v>
      </c>
      <c r="H18" s="139">
        <f t="shared" si="0"/>
        <v>0</v>
      </c>
    </row>
  </sheetData>
  <mergeCells count="1">
    <mergeCell ref="B10:H1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20" sqref="E20"/>
    </sheetView>
  </sheetViews>
  <sheetFormatPr defaultColWidth="18.85546875" defaultRowHeight="15" x14ac:dyDescent="0.25"/>
  <cols>
    <col min="3" max="3" width="16.5703125" bestFit="1" customWidth="1"/>
    <col min="4" max="4" width="7" bestFit="1" customWidth="1"/>
    <col min="5" max="5" width="9.7109375" bestFit="1" customWidth="1"/>
    <col min="6" max="6" width="15.85546875" bestFit="1" customWidth="1"/>
    <col min="7" max="7" width="12.42578125" bestFit="1" customWidth="1"/>
    <col min="8" max="8" width="14.4257812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ht="22.5" x14ac:dyDescent="0.25">
      <c r="A2" s="24" t="s">
        <v>521</v>
      </c>
      <c r="B2" s="24" t="s">
        <v>519</v>
      </c>
      <c r="C2" s="25" t="s">
        <v>405</v>
      </c>
      <c r="D2" s="26" t="s">
        <v>753</v>
      </c>
      <c r="E2" s="27">
        <v>1495</v>
      </c>
      <c r="F2" s="28">
        <v>3.113</v>
      </c>
      <c r="G2" s="27">
        <v>4653.93</v>
      </c>
      <c r="H2" s="26" t="s">
        <v>936</v>
      </c>
      <c r="I2" s="30" t="s">
        <v>937</v>
      </c>
      <c r="J2" s="33">
        <v>42844</v>
      </c>
      <c r="K2" s="24" t="s">
        <v>739</v>
      </c>
      <c r="L2" s="24" t="s">
        <v>195</v>
      </c>
    </row>
    <row r="3" spans="1:12" ht="22.5" x14ac:dyDescent="0.25">
      <c r="A3" s="24" t="s">
        <v>518</v>
      </c>
      <c r="B3" s="24" t="s">
        <v>519</v>
      </c>
      <c r="C3" s="25" t="s">
        <v>405</v>
      </c>
      <c r="D3" s="26" t="s">
        <v>753</v>
      </c>
      <c r="E3" s="27">
        <v>2900</v>
      </c>
      <c r="F3" s="28">
        <v>3.17</v>
      </c>
      <c r="G3" s="27">
        <v>9193</v>
      </c>
      <c r="H3" s="26" t="s">
        <v>938</v>
      </c>
      <c r="I3" s="30" t="s">
        <v>939</v>
      </c>
      <c r="J3" s="33">
        <v>42752</v>
      </c>
      <c r="K3" s="24" t="s">
        <v>739</v>
      </c>
      <c r="L3" s="24" t="s">
        <v>115</v>
      </c>
    </row>
    <row r="4" spans="1:12" x14ac:dyDescent="0.25">
      <c r="A4" s="48" t="s">
        <v>1627</v>
      </c>
      <c r="B4" s="48">
        <v>2</v>
      </c>
      <c r="C4" s="48"/>
      <c r="D4" s="48"/>
      <c r="E4" s="48"/>
      <c r="F4" s="48"/>
      <c r="G4" s="132">
        <f>SUM(G2:G3)</f>
        <v>13846.93</v>
      </c>
      <c r="H4" s="70"/>
    </row>
    <row r="6" spans="1:12" x14ac:dyDescent="0.25">
      <c r="B6" s="152" t="s">
        <v>1628</v>
      </c>
      <c r="C6" s="153"/>
      <c r="D6" s="153"/>
      <c r="E6" s="153"/>
      <c r="F6" s="153"/>
      <c r="G6" s="153"/>
      <c r="H6" s="154"/>
    </row>
    <row r="7" spans="1:12" ht="30" x14ac:dyDescent="0.25">
      <c r="B7" s="72" t="s">
        <v>728</v>
      </c>
      <c r="C7" s="72" t="s">
        <v>738</v>
      </c>
      <c r="D7" s="73" t="s">
        <v>730</v>
      </c>
      <c r="E7" s="72" t="s">
        <v>195</v>
      </c>
      <c r="F7" s="74" t="s">
        <v>115</v>
      </c>
      <c r="G7" s="133" t="s">
        <v>1629</v>
      </c>
      <c r="H7" s="7" t="s">
        <v>132</v>
      </c>
    </row>
    <row r="8" spans="1:12" x14ac:dyDescent="0.25">
      <c r="B8" s="75" t="s">
        <v>114</v>
      </c>
      <c r="C8" s="76">
        <v>0</v>
      </c>
      <c r="D8" s="76">
        <v>0</v>
      </c>
      <c r="E8" s="76">
        <v>0</v>
      </c>
      <c r="F8" s="77">
        <v>0</v>
      </c>
      <c r="G8" s="78">
        <v>0</v>
      </c>
      <c r="H8" s="18">
        <v>0</v>
      </c>
    </row>
    <row r="9" spans="1:12" x14ac:dyDescent="0.25">
      <c r="B9" s="75" t="s">
        <v>732</v>
      </c>
      <c r="C9" s="76">
        <v>0</v>
      </c>
      <c r="D9" s="76">
        <v>0</v>
      </c>
      <c r="E9" s="76">
        <v>0</v>
      </c>
      <c r="F9" s="77">
        <v>0</v>
      </c>
      <c r="G9" s="78">
        <v>0</v>
      </c>
      <c r="H9" s="18">
        <v>0</v>
      </c>
    </row>
    <row r="10" spans="1:12" x14ac:dyDescent="0.25">
      <c r="B10" s="75" t="s">
        <v>733</v>
      </c>
      <c r="C10" s="76">
        <v>0</v>
      </c>
      <c r="D10" s="76">
        <v>0</v>
      </c>
      <c r="E10" s="76">
        <v>0</v>
      </c>
      <c r="F10" s="77">
        <v>0</v>
      </c>
      <c r="G10" s="78">
        <v>0</v>
      </c>
      <c r="H10" s="18">
        <v>0</v>
      </c>
    </row>
    <row r="11" spans="1:12" x14ac:dyDescent="0.25">
      <c r="B11" s="75" t="s">
        <v>734</v>
      </c>
      <c r="C11" s="76">
        <v>0</v>
      </c>
      <c r="D11" s="76">
        <v>0</v>
      </c>
      <c r="E11" s="76">
        <v>1</v>
      </c>
      <c r="F11" s="77">
        <v>1</v>
      </c>
      <c r="G11" s="78">
        <v>13846.93</v>
      </c>
      <c r="H11" s="18">
        <v>0</v>
      </c>
    </row>
    <row r="12" spans="1:12" x14ac:dyDescent="0.25">
      <c r="B12" s="75" t="s">
        <v>735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121</v>
      </c>
      <c r="C13" s="76">
        <v>0</v>
      </c>
      <c r="D13" s="76">
        <v>0</v>
      </c>
      <c r="E13" s="76">
        <v>0</v>
      </c>
      <c r="F13" s="77">
        <v>0</v>
      </c>
      <c r="G13" s="78">
        <v>0</v>
      </c>
      <c r="H13" s="18">
        <v>0</v>
      </c>
    </row>
    <row r="14" spans="1:12" x14ac:dyDescent="0.25">
      <c r="B14" s="138" t="s">
        <v>736</v>
      </c>
      <c r="C14" s="139">
        <f>SUM(C8:C13)</f>
        <v>0</v>
      </c>
      <c r="D14" s="139">
        <f>SUM(D8:D13)</f>
        <v>0</v>
      </c>
      <c r="E14" s="139">
        <f>SUM(E8:E13)</f>
        <v>1</v>
      </c>
      <c r="F14" s="139">
        <f t="shared" ref="F14:H14" si="0">SUM(F8:F13)</f>
        <v>1</v>
      </c>
      <c r="G14" s="140">
        <f>SUM(G8:G13)</f>
        <v>13846.93</v>
      </c>
      <c r="H14" s="139">
        <f t="shared" si="0"/>
        <v>0</v>
      </c>
    </row>
  </sheetData>
  <mergeCells count="1">
    <mergeCell ref="B6:H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opLeftCell="A148" workbookViewId="0">
      <selection activeCell="B213" sqref="B213"/>
    </sheetView>
  </sheetViews>
  <sheetFormatPr defaultColWidth="20.42578125" defaultRowHeight="15" x14ac:dyDescent="0.25"/>
  <cols>
    <col min="1" max="3" width="20.42578125" style="22"/>
    <col min="4" max="4" width="10.7109375" style="22" customWidth="1"/>
    <col min="5" max="5" width="9.42578125" style="22" bestFit="1" customWidth="1"/>
    <col min="6" max="6" width="10" style="22" bestFit="1" customWidth="1"/>
    <col min="7" max="7" width="12" style="22" bestFit="1" customWidth="1"/>
    <col min="8" max="8" width="9.42578125" style="22" customWidth="1"/>
    <col min="9" max="9" width="18.85546875" style="22" bestFit="1" customWidth="1"/>
    <col min="10" max="10" width="11" style="22" bestFit="1" customWidth="1"/>
    <col min="11" max="11" width="18" style="22" bestFit="1" customWidth="1"/>
    <col min="12" max="12" width="24.28515625" style="22" customWidth="1"/>
    <col min="14" max="16384" width="20.42578125" style="22"/>
  </cols>
  <sheetData>
    <row r="1" spans="1:13" x14ac:dyDescent="0.25">
      <c r="A1" s="150" t="s">
        <v>739</v>
      </c>
      <c r="B1" s="150"/>
      <c r="C1" s="150"/>
      <c r="D1" s="150"/>
      <c r="E1" s="150"/>
      <c r="F1" s="150"/>
      <c r="G1" s="151" t="s">
        <v>740</v>
      </c>
      <c r="H1" s="151"/>
      <c r="I1" s="108"/>
      <c r="J1" s="108"/>
      <c r="K1" s="108" t="s">
        <v>741</v>
      </c>
      <c r="L1" s="79">
        <v>1563605.15</v>
      </c>
    </row>
    <row r="2" spans="1:13" ht="11.25" x14ac:dyDescent="0.25">
      <c r="A2" s="23" t="s">
        <v>742</v>
      </c>
      <c r="B2" s="23" t="s">
        <v>1</v>
      </c>
      <c r="C2" s="23" t="s">
        <v>743</v>
      </c>
      <c r="D2" s="23" t="s">
        <v>1634</v>
      </c>
      <c r="E2" s="23" t="s">
        <v>744</v>
      </c>
      <c r="F2" s="23" t="s">
        <v>8</v>
      </c>
      <c r="G2" s="23" t="s">
        <v>745</v>
      </c>
      <c r="H2" s="23" t="s">
        <v>746</v>
      </c>
      <c r="I2" s="23" t="s">
        <v>747</v>
      </c>
      <c r="J2" s="23" t="s">
        <v>748</v>
      </c>
      <c r="K2" s="23" t="s">
        <v>749</v>
      </c>
      <c r="L2" s="23" t="s">
        <v>750</v>
      </c>
      <c r="M2" s="22"/>
    </row>
    <row r="3" spans="1:13" ht="22.5" customHeight="1" x14ac:dyDescent="0.25">
      <c r="A3" s="100" t="s">
        <v>751</v>
      </c>
      <c r="B3" s="100" t="s">
        <v>752</v>
      </c>
      <c r="C3" s="101" t="s">
        <v>215</v>
      </c>
      <c r="D3" s="102" t="s">
        <v>753</v>
      </c>
      <c r="E3" s="103">
        <v>2340.31</v>
      </c>
      <c r="F3" s="104">
        <v>3.24</v>
      </c>
      <c r="G3" s="105">
        <v>7582.6</v>
      </c>
      <c r="H3" s="102" t="s">
        <v>754</v>
      </c>
      <c r="I3" s="106" t="s">
        <v>755</v>
      </c>
      <c r="J3" s="106" t="s">
        <v>756</v>
      </c>
      <c r="K3" s="107" t="s">
        <v>739</v>
      </c>
      <c r="L3" s="100" t="s">
        <v>195</v>
      </c>
      <c r="M3" s="22"/>
    </row>
    <row r="4" spans="1:13" ht="22.5" customHeight="1" x14ac:dyDescent="0.25">
      <c r="A4" s="24" t="s">
        <v>621</v>
      </c>
      <c r="B4" s="24" t="s">
        <v>50</v>
      </c>
      <c r="C4" s="25" t="s">
        <v>469</v>
      </c>
      <c r="D4" s="26" t="s">
        <v>757</v>
      </c>
      <c r="E4" s="32">
        <v>336</v>
      </c>
      <c r="F4" s="28">
        <v>4.1280000000000001</v>
      </c>
      <c r="G4" s="29">
        <v>1387</v>
      </c>
      <c r="H4" s="26" t="s">
        <v>758</v>
      </c>
      <c r="I4" s="30" t="s">
        <v>759</v>
      </c>
      <c r="J4" s="33">
        <v>42937</v>
      </c>
      <c r="K4" s="31" t="s">
        <v>739</v>
      </c>
      <c r="L4" s="24" t="s">
        <v>115</v>
      </c>
      <c r="M4" s="22"/>
    </row>
    <row r="5" spans="1:13" ht="22.5" customHeight="1" x14ac:dyDescent="0.25">
      <c r="A5" s="24" t="s">
        <v>681</v>
      </c>
      <c r="B5" s="24" t="s">
        <v>760</v>
      </c>
      <c r="C5" s="25" t="s">
        <v>761</v>
      </c>
      <c r="D5" s="26" t="s">
        <v>762</v>
      </c>
      <c r="E5" s="27">
        <v>1000</v>
      </c>
      <c r="F5" s="28">
        <v>3.8719999999999999</v>
      </c>
      <c r="G5" s="29">
        <v>3872</v>
      </c>
      <c r="H5" s="26" t="s">
        <v>763</v>
      </c>
      <c r="I5" s="30" t="s">
        <v>764</v>
      </c>
      <c r="J5" s="30" t="s">
        <v>765</v>
      </c>
      <c r="K5" s="31" t="s">
        <v>739</v>
      </c>
      <c r="L5" s="24" t="s">
        <v>195</v>
      </c>
      <c r="M5" s="22"/>
    </row>
    <row r="6" spans="1:13" ht="22.5" customHeight="1" x14ac:dyDescent="0.25">
      <c r="A6" s="24" t="s">
        <v>674</v>
      </c>
      <c r="B6" s="24" t="s">
        <v>766</v>
      </c>
      <c r="C6" s="25" t="s">
        <v>767</v>
      </c>
      <c r="D6" s="26" t="s">
        <v>753</v>
      </c>
      <c r="E6" s="32">
        <v>365</v>
      </c>
      <c r="F6" s="28">
        <v>3.129</v>
      </c>
      <c r="G6" s="29">
        <v>1142.08</v>
      </c>
      <c r="H6" s="26" t="s">
        <v>768</v>
      </c>
      <c r="I6" s="30" t="s">
        <v>769</v>
      </c>
      <c r="J6" s="33">
        <v>42950</v>
      </c>
      <c r="K6" s="31" t="s">
        <v>739</v>
      </c>
      <c r="L6" s="24" t="s">
        <v>195</v>
      </c>
      <c r="M6" s="22"/>
    </row>
    <row r="7" spans="1:13" ht="11.25" customHeight="1" x14ac:dyDescent="0.25">
      <c r="A7" s="24" t="s">
        <v>382</v>
      </c>
      <c r="B7" s="24" t="s">
        <v>770</v>
      </c>
      <c r="C7" s="25" t="s">
        <v>384</v>
      </c>
      <c r="D7" s="26" t="s">
        <v>762</v>
      </c>
      <c r="E7" s="27">
        <v>2850</v>
      </c>
      <c r="F7" s="28">
        <v>3.6579999999999999</v>
      </c>
      <c r="G7" s="29">
        <v>10425.299999999999</v>
      </c>
      <c r="H7" s="26" t="s">
        <v>771</v>
      </c>
      <c r="I7" s="30" t="s">
        <v>772</v>
      </c>
      <c r="J7" s="33">
        <v>42887</v>
      </c>
      <c r="K7" s="31" t="s">
        <v>739</v>
      </c>
      <c r="L7" s="24" t="s">
        <v>115</v>
      </c>
      <c r="M7" s="22"/>
    </row>
    <row r="8" spans="1:13" ht="22.5" customHeight="1" x14ac:dyDescent="0.25">
      <c r="A8" s="24" t="s">
        <v>687</v>
      </c>
      <c r="B8" s="24" t="s">
        <v>773</v>
      </c>
      <c r="C8" s="25" t="s">
        <v>774</v>
      </c>
      <c r="D8" s="26" t="s">
        <v>753</v>
      </c>
      <c r="E8" s="27">
        <v>5000</v>
      </c>
      <c r="F8" s="28">
        <v>3.32</v>
      </c>
      <c r="G8" s="29">
        <v>16600</v>
      </c>
      <c r="H8" s="26" t="s">
        <v>775</v>
      </c>
      <c r="I8" s="30" t="s">
        <v>776</v>
      </c>
      <c r="J8" s="30" t="s">
        <v>777</v>
      </c>
      <c r="K8" s="31" t="s">
        <v>739</v>
      </c>
      <c r="L8" s="24" t="s">
        <v>115</v>
      </c>
      <c r="M8" s="22"/>
    </row>
    <row r="9" spans="1:13" ht="33.75" customHeight="1" x14ac:dyDescent="0.25">
      <c r="A9" s="24" t="s">
        <v>392</v>
      </c>
      <c r="B9" s="24" t="s">
        <v>778</v>
      </c>
      <c r="C9" s="25" t="s">
        <v>779</v>
      </c>
      <c r="D9" s="26" t="s">
        <v>753</v>
      </c>
      <c r="E9" s="32">
        <v>328</v>
      </c>
      <c r="F9" s="28">
        <v>3.2810000000000001</v>
      </c>
      <c r="G9" s="29">
        <v>1076.1600000000001</v>
      </c>
      <c r="H9" s="26" t="s">
        <v>763</v>
      </c>
      <c r="I9" s="30" t="s">
        <v>780</v>
      </c>
      <c r="J9" s="33">
        <v>43082</v>
      </c>
      <c r="K9" s="31" t="s">
        <v>739</v>
      </c>
      <c r="L9" s="24" t="s">
        <v>115</v>
      </c>
      <c r="M9" s="22"/>
    </row>
    <row r="10" spans="1:13" ht="11.25" customHeight="1" x14ac:dyDescent="0.25">
      <c r="A10" s="24" t="s">
        <v>439</v>
      </c>
      <c r="B10" s="24" t="s">
        <v>423</v>
      </c>
      <c r="C10" s="25" t="s">
        <v>781</v>
      </c>
      <c r="D10" s="26" t="s">
        <v>753</v>
      </c>
      <c r="E10" s="27">
        <v>9620</v>
      </c>
      <c r="F10" s="28">
        <v>3.339</v>
      </c>
      <c r="G10" s="29">
        <v>32121.18</v>
      </c>
      <c r="H10" s="26" t="s">
        <v>782</v>
      </c>
      <c r="I10" s="30" t="s">
        <v>783</v>
      </c>
      <c r="J10" s="33">
        <v>43092</v>
      </c>
      <c r="K10" s="31" t="s">
        <v>739</v>
      </c>
      <c r="L10" s="24" t="s">
        <v>115</v>
      </c>
      <c r="M10" s="22"/>
    </row>
    <row r="11" spans="1:13" ht="11.25" customHeight="1" x14ac:dyDescent="0.25">
      <c r="A11" s="24" t="s">
        <v>422</v>
      </c>
      <c r="B11" s="24" t="s">
        <v>423</v>
      </c>
      <c r="C11" s="25" t="s">
        <v>424</v>
      </c>
      <c r="D11" s="26" t="s">
        <v>753</v>
      </c>
      <c r="E11" s="27">
        <v>1139</v>
      </c>
      <c r="F11" s="28">
        <v>3.14</v>
      </c>
      <c r="G11" s="29">
        <v>3576.46</v>
      </c>
      <c r="H11" s="26" t="s">
        <v>784</v>
      </c>
      <c r="I11" s="30" t="s">
        <v>785</v>
      </c>
      <c r="J11" s="30" t="s">
        <v>786</v>
      </c>
      <c r="K11" s="31" t="s">
        <v>739</v>
      </c>
      <c r="L11" s="24" t="s">
        <v>115</v>
      </c>
      <c r="M11" s="22"/>
    </row>
    <row r="12" spans="1:13" ht="11.25" customHeight="1" x14ac:dyDescent="0.25">
      <c r="A12" s="24" t="s">
        <v>430</v>
      </c>
      <c r="B12" s="24" t="s">
        <v>423</v>
      </c>
      <c r="C12" s="25" t="s">
        <v>380</v>
      </c>
      <c r="D12" s="26" t="s">
        <v>753</v>
      </c>
      <c r="E12" s="27">
        <v>46586.8</v>
      </c>
      <c r="F12" s="28">
        <v>3.3010000000000002</v>
      </c>
      <c r="G12" s="29">
        <v>153783.01999999999</v>
      </c>
      <c r="H12" s="26" t="s">
        <v>787</v>
      </c>
      <c r="I12" s="30" t="s">
        <v>788</v>
      </c>
      <c r="J12" s="33">
        <v>43091</v>
      </c>
      <c r="K12" s="31" t="s">
        <v>739</v>
      </c>
      <c r="L12" s="24" t="s">
        <v>115</v>
      </c>
      <c r="M12" s="22"/>
    </row>
    <row r="13" spans="1:13" ht="22.5" customHeight="1" x14ac:dyDescent="0.25">
      <c r="A13" s="24" t="s">
        <v>789</v>
      </c>
      <c r="B13" s="24" t="s">
        <v>18</v>
      </c>
      <c r="C13" s="25" t="s">
        <v>120</v>
      </c>
      <c r="D13" s="26" t="s">
        <v>762</v>
      </c>
      <c r="E13" s="27">
        <v>1750</v>
      </c>
      <c r="F13" s="28">
        <v>3.6877</v>
      </c>
      <c r="G13" s="29">
        <v>6453.47</v>
      </c>
      <c r="H13" s="26" t="s">
        <v>790</v>
      </c>
      <c r="I13" s="30" t="s">
        <v>791</v>
      </c>
      <c r="J13" s="33">
        <v>42933</v>
      </c>
      <c r="K13" s="31" t="s">
        <v>739</v>
      </c>
      <c r="L13" s="24" t="s">
        <v>115</v>
      </c>
      <c r="M13" s="22"/>
    </row>
    <row r="14" spans="1:13" ht="22.5" customHeight="1" x14ac:dyDescent="0.25">
      <c r="A14" s="24" t="s">
        <v>366</v>
      </c>
      <c r="B14" s="24" t="s">
        <v>357</v>
      </c>
      <c r="C14" s="25" t="s">
        <v>792</v>
      </c>
      <c r="D14" s="26" t="s">
        <v>753</v>
      </c>
      <c r="E14" s="27">
        <v>2100</v>
      </c>
      <c r="F14" s="28">
        <v>3.1230000000000002</v>
      </c>
      <c r="G14" s="29">
        <v>6558.3</v>
      </c>
      <c r="H14" s="26" t="s">
        <v>793</v>
      </c>
      <c r="I14" s="30" t="s">
        <v>794</v>
      </c>
      <c r="J14" s="33">
        <v>42986</v>
      </c>
      <c r="K14" s="31" t="s">
        <v>739</v>
      </c>
      <c r="L14" s="24" t="s">
        <v>195</v>
      </c>
      <c r="M14" s="22"/>
    </row>
    <row r="15" spans="1:13" ht="22.5" customHeight="1" x14ac:dyDescent="0.25">
      <c r="A15" s="24" t="s">
        <v>529</v>
      </c>
      <c r="B15" s="24" t="s">
        <v>50</v>
      </c>
      <c r="C15" s="25" t="s">
        <v>795</v>
      </c>
      <c r="D15" s="26" t="s">
        <v>796</v>
      </c>
      <c r="E15" s="32">
        <v>576</v>
      </c>
      <c r="F15" s="28">
        <v>2.3639999999999999</v>
      </c>
      <c r="G15" s="29">
        <v>1361.66</v>
      </c>
      <c r="H15" s="26" t="s">
        <v>797</v>
      </c>
      <c r="I15" s="30" t="s">
        <v>798</v>
      </c>
      <c r="J15" s="33">
        <v>42768</v>
      </c>
      <c r="K15" s="31" t="s">
        <v>739</v>
      </c>
      <c r="L15" s="24" t="s">
        <v>115</v>
      </c>
      <c r="M15" s="22"/>
    </row>
    <row r="16" spans="1:13" ht="11.25" customHeight="1" x14ac:dyDescent="0.25">
      <c r="A16" s="24" t="s">
        <v>684</v>
      </c>
      <c r="B16" s="24" t="s">
        <v>773</v>
      </c>
      <c r="C16" s="25" t="s">
        <v>124</v>
      </c>
      <c r="D16" s="26" t="s">
        <v>753</v>
      </c>
      <c r="E16" s="27">
        <v>15000</v>
      </c>
      <c r="F16" s="28">
        <v>3.2568000000000001</v>
      </c>
      <c r="G16" s="29">
        <v>48852</v>
      </c>
      <c r="H16" s="26" t="s">
        <v>799</v>
      </c>
      <c r="I16" s="30" t="s">
        <v>800</v>
      </c>
      <c r="J16" s="30" t="s">
        <v>801</v>
      </c>
      <c r="K16" s="31" t="s">
        <v>739</v>
      </c>
      <c r="L16" s="24" t="s">
        <v>115</v>
      </c>
      <c r="M16" s="22"/>
    </row>
    <row r="17" spans="1:13" ht="22.5" customHeight="1" x14ac:dyDescent="0.25">
      <c r="A17" s="24" t="s">
        <v>572</v>
      </c>
      <c r="B17" s="24" t="s">
        <v>50</v>
      </c>
      <c r="C17" s="25" t="s">
        <v>469</v>
      </c>
      <c r="D17" s="26" t="s">
        <v>753</v>
      </c>
      <c r="E17" s="32">
        <v>224</v>
      </c>
      <c r="F17" s="28">
        <v>3.8748</v>
      </c>
      <c r="G17" s="29">
        <v>867.95</v>
      </c>
      <c r="H17" s="26" t="s">
        <v>802</v>
      </c>
      <c r="I17" s="30" t="s">
        <v>803</v>
      </c>
      <c r="J17" s="33">
        <v>42832</v>
      </c>
      <c r="K17" s="31" t="s">
        <v>739</v>
      </c>
      <c r="L17" s="24" t="s">
        <v>115</v>
      </c>
      <c r="M17" s="22"/>
    </row>
    <row r="18" spans="1:13" ht="11.25" customHeight="1" x14ac:dyDescent="0.25">
      <c r="A18" s="24" t="s">
        <v>574</v>
      </c>
      <c r="B18" s="24" t="s">
        <v>50</v>
      </c>
      <c r="C18" s="25" t="s">
        <v>575</v>
      </c>
      <c r="D18" s="26" t="s">
        <v>762</v>
      </c>
      <c r="E18" s="32">
        <v>670</v>
      </c>
      <c r="F18" s="28">
        <v>3.3066</v>
      </c>
      <c r="G18" s="29">
        <v>2215.42</v>
      </c>
      <c r="H18" s="26" t="s">
        <v>802</v>
      </c>
      <c r="I18" s="30" t="s">
        <v>804</v>
      </c>
      <c r="J18" s="33">
        <v>42832</v>
      </c>
      <c r="K18" s="31" t="s">
        <v>739</v>
      </c>
      <c r="L18" s="24" t="s">
        <v>115</v>
      </c>
      <c r="M18" s="22"/>
    </row>
    <row r="19" spans="1:13" ht="11.25" customHeight="1" x14ac:dyDescent="0.25">
      <c r="A19" s="24" t="s">
        <v>571</v>
      </c>
      <c r="B19" s="24" t="s">
        <v>50</v>
      </c>
      <c r="C19" s="25" t="s">
        <v>380</v>
      </c>
      <c r="D19" s="26" t="s">
        <v>753</v>
      </c>
      <c r="E19" s="27">
        <v>1750</v>
      </c>
      <c r="F19" s="28">
        <v>3.141</v>
      </c>
      <c r="G19" s="29">
        <v>5496.75</v>
      </c>
      <c r="H19" s="26" t="s">
        <v>805</v>
      </c>
      <c r="I19" s="30" t="s">
        <v>806</v>
      </c>
      <c r="J19" s="33">
        <v>42837</v>
      </c>
      <c r="K19" s="31" t="s">
        <v>739</v>
      </c>
      <c r="L19" s="24" t="s">
        <v>115</v>
      </c>
      <c r="M19" s="22"/>
    </row>
    <row r="20" spans="1:13" ht="22.5" customHeight="1" x14ac:dyDescent="0.25">
      <c r="A20" s="24" t="s">
        <v>576</v>
      </c>
      <c r="B20" s="24" t="s">
        <v>50</v>
      </c>
      <c r="C20" s="25" t="s">
        <v>418</v>
      </c>
      <c r="D20" s="26" t="s">
        <v>753</v>
      </c>
      <c r="E20" s="32">
        <v>600</v>
      </c>
      <c r="F20" s="28">
        <v>3.1429999999999998</v>
      </c>
      <c r="G20" s="29">
        <v>1885.8</v>
      </c>
      <c r="H20" s="26" t="s">
        <v>807</v>
      </c>
      <c r="I20" s="30" t="s">
        <v>808</v>
      </c>
      <c r="J20" s="33">
        <v>42838</v>
      </c>
      <c r="K20" s="31" t="s">
        <v>739</v>
      </c>
      <c r="L20" s="24" t="s">
        <v>115</v>
      </c>
      <c r="M20" s="22"/>
    </row>
    <row r="21" spans="1:13" ht="11.25" customHeight="1" x14ac:dyDescent="0.25">
      <c r="A21" s="24" t="s">
        <v>427</v>
      </c>
      <c r="B21" s="24" t="s">
        <v>423</v>
      </c>
      <c r="C21" s="25" t="s">
        <v>424</v>
      </c>
      <c r="D21" s="26" t="s">
        <v>753</v>
      </c>
      <c r="E21" s="27">
        <v>8675</v>
      </c>
      <c r="F21" s="28">
        <v>3.3</v>
      </c>
      <c r="G21" s="29">
        <v>28627.5</v>
      </c>
      <c r="H21" s="26" t="s">
        <v>782</v>
      </c>
      <c r="I21" s="30" t="s">
        <v>809</v>
      </c>
      <c r="J21" s="33">
        <v>43095</v>
      </c>
      <c r="K21" s="31" t="s">
        <v>739</v>
      </c>
      <c r="L21" s="24" t="s">
        <v>115</v>
      </c>
      <c r="M21" s="22"/>
    </row>
    <row r="22" spans="1:13" ht="11.25" customHeight="1" x14ac:dyDescent="0.25">
      <c r="A22" s="24" t="s">
        <v>436</v>
      </c>
      <c r="B22" s="24" t="s">
        <v>423</v>
      </c>
      <c r="C22" s="25" t="s">
        <v>437</v>
      </c>
      <c r="D22" s="26" t="s">
        <v>753</v>
      </c>
      <c r="E22" s="27">
        <v>5560</v>
      </c>
      <c r="F22" s="28">
        <v>3.129</v>
      </c>
      <c r="G22" s="29">
        <v>17397.240000000002</v>
      </c>
      <c r="H22" s="26" t="s">
        <v>768</v>
      </c>
      <c r="I22" s="30" t="s">
        <v>810</v>
      </c>
      <c r="J22" s="33">
        <v>42950</v>
      </c>
      <c r="K22" s="31" t="s">
        <v>739</v>
      </c>
      <c r="L22" s="24" t="s">
        <v>115</v>
      </c>
      <c r="M22" s="22"/>
    </row>
    <row r="23" spans="1:13" ht="22.5" customHeight="1" x14ac:dyDescent="0.25">
      <c r="A23" s="24" t="s">
        <v>640</v>
      </c>
      <c r="B23" s="24" t="s">
        <v>50</v>
      </c>
      <c r="C23" s="25" t="s">
        <v>641</v>
      </c>
      <c r="D23" s="26" t="s">
        <v>753</v>
      </c>
      <c r="E23" s="32">
        <v>600</v>
      </c>
      <c r="F23" s="28">
        <v>3.2839999999999998</v>
      </c>
      <c r="G23" s="29">
        <v>1970.4</v>
      </c>
      <c r="H23" s="26" t="s">
        <v>811</v>
      </c>
      <c r="I23" s="30" t="s">
        <v>812</v>
      </c>
      <c r="J23" s="33">
        <v>43060</v>
      </c>
      <c r="K23" s="31" t="s">
        <v>739</v>
      </c>
      <c r="L23" s="24" t="s">
        <v>115</v>
      </c>
      <c r="M23" s="22"/>
    </row>
    <row r="24" spans="1:13" ht="22.5" customHeight="1" x14ac:dyDescent="0.25">
      <c r="A24" s="24" t="s">
        <v>690</v>
      </c>
      <c r="B24" s="24" t="s">
        <v>813</v>
      </c>
      <c r="C24" s="25" t="s">
        <v>814</v>
      </c>
      <c r="D24" s="26" t="s">
        <v>753</v>
      </c>
      <c r="E24" s="32">
        <v>483</v>
      </c>
      <c r="F24" s="28">
        <v>3.1775000000000002</v>
      </c>
      <c r="G24" s="29">
        <v>1534.73</v>
      </c>
      <c r="H24" s="26" t="s">
        <v>815</v>
      </c>
      <c r="I24" s="30" t="s">
        <v>816</v>
      </c>
      <c r="J24" s="33">
        <v>43019</v>
      </c>
      <c r="K24" s="31" t="s">
        <v>739</v>
      </c>
      <c r="L24" s="24" t="s">
        <v>195</v>
      </c>
      <c r="M24" s="22"/>
    </row>
    <row r="25" spans="1:13" ht="22.5" customHeight="1" x14ac:dyDescent="0.25">
      <c r="A25" s="24" t="s">
        <v>370</v>
      </c>
      <c r="B25" s="24" t="s">
        <v>357</v>
      </c>
      <c r="C25" s="25" t="s">
        <v>371</v>
      </c>
      <c r="D25" s="26" t="s">
        <v>817</v>
      </c>
      <c r="E25" s="27">
        <v>4000</v>
      </c>
      <c r="F25" s="28">
        <v>2.9000000000000001E-2</v>
      </c>
      <c r="G25" s="29">
        <v>116</v>
      </c>
      <c r="H25" s="26" t="s">
        <v>818</v>
      </c>
      <c r="I25" s="30" t="s">
        <v>819</v>
      </c>
      <c r="J25" s="33">
        <v>43027</v>
      </c>
      <c r="K25" s="31" t="s">
        <v>739</v>
      </c>
      <c r="L25" s="24" t="s">
        <v>195</v>
      </c>
      <c r="M25" s="22"/>
    </row>
    <row r="26" spans="1:13" ht="22.5" customHeight="1" x14ac:dyDescent="0.25">
      <c r="A26" s="24" t="s">
        <v>394</v>
      </c>
      <c r="B26" s="24" t="s">
        <v>395</v>
      </c>
      <c r="C26" s="25" t="s">
        <v>820</v>
      </c>
      <c r="D26" s="26" t="s">
        <v>753</v>
      </c>
      <c r="E26" s="32">
        <v>785</v>
      </c>
      <c r="F26" s="28">
        <v>3.0880000000000001</v>
      </c>
      <c r="G26" s="29">
        <v>2424.08</v>
      </c>
      <c r="H26" s="26" t="s">
        <v>821</v>
      </c>
      <c r="I26" s="30" t="s">
        <v>822</v>
      </c>
      <c r="J26" s="33">
        <v>42787</v>
      </c>
      <c r="K26" s="31" t="s">
        <v>739</v>
      </c>
      <c r="L26" s="24" t="s">
        <v>195</v>
      </c>
      <c r="M26" s="22"/>
    </row>
    <row r="27" spans="1:13" ht="11.25" customHeight="1" x14ac:dyDescent="0.25">
      <c r="A27" s="24" t="s">
        <v>433</v>
      </c>
      <c r="B27" s="24" t="s">
        <v>423</v>
      </c>
      <c r="C27" s="25" t="s">
        <v>434</v>
      </c>
      <c r="D27" s="26" t="s">
        <v>753</v>
      </c>
      <c r="E27" s="27">
        <v>7500</v>
      </c>
      <c r="F27" s="28">
        <v>3.2839999999999998</v>
      </c>
      <c r="G27" s="29">
        <v>24630</v>
      </c>
      <c r="H27" s="26" t="s">
        <v>823</v>
      </c>
      <c r="I27" s="30" t="s">
        <v>824</v>
      </c>
      <c r="J27" s="33">
        <v>43048</v>
      </c>
      <c r="K27" s="31" t="s">
        <v>739</v>
      </c>
      <c r="L27" s="24" t="s">
        <v>115</v>
      </c>
      <c r="M27" s="22"/>
    </row>
    <row r="28" spans="1:13" ht="33.75" customHeight="1" x14ac:dyDescent="0.25">
      <c r="A28" s="24" t="s">
        <v>363</v>
      </c>
      <c r="B28" s="24" t="s">
        <v>357</v>
      </c>
      <c r="C28" s="25" t="s">
        <v>825</v>
      </c>
      <c r="D28" s="26" t="s">
        <v>753</v>
      </c>
      <c r="E28" s="32">
        <v>460</v>
      </c>
      <c r="F28" s="28">
        <v>3.1030000000000002</v>
      </c>
      <c r="G28" s="29">
        <v>1427.38</v>
      </c>
      <c r="H28" s="26" t="s">
        <v>826</v>
      </c>
      <c r="I28" s="30" t="s">
        <v>827</v>
      </c>
      <c r="J28" s="33">
        <v>42782</v>
      </c>
      <c r="K28" s="31" t="s">
        <v>739</v>
      </c>
      <c r="L28" s="24" t="s">
        <v>195</v>
      </c>
      <c r="M28" s="22"/>
    </row>
    <row r="29" spans="1:13" ht="22.5" customHeight="1" x14ac:dyDescent="0.25">
      <c r="A29" s="24" t="s">
        <v>356</v>
      </c>
      <c r="B29" s="24" t="s">
        <v>357</v>
      </c>
      <c r="C29" s="25" t="s">
        <v>828</v>
      </c>
      <c r="D29" s="26" t="s">
        <v>762</v>
      </c>
      <c r="E29" s="32">
        <v>425</v>
      </c>
      <c r="F29" s="28">
        <v>3.359</v>
      </c>
      <c r="G29" s="27">
        <v>1427.57</v>
      </c>
      <c r="H29" s="26" t="s">
        <v>829</v>
      </c>
      <c r="I29" s="30" t="s">
        <v>830</v>
      </c>
      <c r="J29" s="33">
        <v>42774</v>
      </c>
      <c r="K29" s="24" t="s">
        <v>739</v>
      </c>
      <c r="L29" s="24" t="s">
        <v>195</v>
      </c>
      <c r="M29" s="22"/>
    </row>
    <row r="30" spans="1:13" ht="11.25" customHeight="1" x14ac:dyDescent="0.25">
      <c r="A30" s="24" t="s">
        <v>511</v>
      </c>
      <c r="B30" s="24" t="s">
        <v>831</v>
      </c>
      <c r="C30" s="25" t="s">
        <v>415</v>
      </c>
      <c r="D30" s="26" t="s">
        <v>753</v>
      </c>
      <c r="E30" s="27">
        <v>1900</v>
      </c>
      <c r="F30" s="28">
        <v>3.2959999999999998</v>
      </c>
      <c r="G30" s="27">
        <v>6262.4</v>
      </c>
      <c r="H30" s="26" t="s">
        <v>832</v>
      </c>
      <c r="I30" s="30" t="s">
        <v>833</v>
      </c>
      <c r="J30" s="33">
        <v>43053</v>
      </c>
      <c r="K30" s="24" t="s">
        <v>739</v>
      </c>
      <c r="L30" s="24" t="s">
        <v>115</v>
      </c>
      <c r="M30" s="22"/>
    </row>
    <row r="31" spans="1:13" ht="11.25" customHeight="1" x14ac:dyDescent="0.25">
      <c r="A31" s="24" t="s">
        <v>667</v>
      </c>
      <c r="B31" s="24" t="s">
        <v>834</v>
      </c>
      <c r="C31" s="25" t="s">
        <v>380</v>
      </c>
      <c r="D31" s="26" t="s">
        <v>753</v>
      </c>
      <c r="E31" s="27">
        <v>1183.8599999999999</v>
      </c>
      <c r="F31" s="28">
        <v>3.129</v>
      </c>
      <c r="G31" s="27">
        <v>3704.29</v>
      </c>
      <c r="H31" s="26" t="s">
        <v>768</v>
      </c>
      <c r="I31" s="30" t="s">
        <v>835</v>
      </c>
      <c r="J31" s="33">
        <v>42950</v>
      </c>
      <c r="K31" s="24" t="s">
        <v>739</v>
      </c>
      <c r="L31" s="24" t="s">
        <v>195</v>
      </c>
      <c r="M31" s="22"/>
    </row>
    <row r="32" spans="1:13" ht="22.5" customHeight="1" x14ac:dyDescent="0.25">
      <c r="A32" s="24" t="s">
        <v>634</v>
      </c>
      <c r="B32" s="24" t="s">
        <v>50</v>
      </c>
      <c r="C32" s="25" t="s">
        <v>635</v>
      </c>
      <c r="D32" s="26" t="s">
        <v>753</v>
      </c>
      <c r="E32" s="32">
        <v>480</v>
      </c>
      <c r="F32" s="28">
        <v>3.3</v>
      </c>
      <c r="G32" s="27">
        <v>1584</v>
      </c>
      <c r="H32" s="26" t="s">
        <v>836</v>
      </c>
      <c r="I32" s="30" t="s">
        <v>837</v>
      </c>
      <c r="J32" s="30" t="s">
        <v>838</v>
      </c>
      <c r="K32" s="24" t="s">
        <v>739</v>
      </c>
      <c r="L32" s="24" t="s">
        <v>115</v>
      </c>
      <c r="M32" s="22"/>
    </row>
    <row r="33" spans="1:13" ht="11.25" customHeight="1" x14ac:dyDescent="0.25">
      <c r="A33" s="24" t="s">
        <v>506</v>
      </c>
      <c r="B33" s="24" t="s">
        <v>831</v>
      </c>
      <c r="C33" s="25" t="s">
        <v>402</v>
      </c>
      <c r="D33" s="26" t="s">
        <v>757</v>
      </c>
      <c r="E33" s="27">
        <v>1420</v>
      </c>
      <c r="F33" s="28">
        <v>4.1863999999999999</v>
      </c>
      <c r="G33" s="27">
        <v>5944.68</v>
      </c>
      <c r="H33" s="26" t="s">
        <v>815</v>
      </c>
      <c r="I33" s="30" t="s">
        <v>839</v>
      </c>
      <c r="J33" s="33">
        <v>43019</v>
      </c>
      <c r="K33" s="24" t="s">
        <v>739</v>
      </c>
      <c r="L33" s="24" t="s">
        <v>132</v>
      </c>
      <c r="M33" s="22"/>
    </row>
    <row r="34" spans="1:13" ht="33.75" customHeight="1" x14ac:dyDescent="0.25">
      <c r="A34" s="24" t="s">
        <v>387</v>
      </c>
      <c r="B34" s="24" t="s">
        <v>778</v>
      </c>
      <c r="C34" s="25" t="s">
        <v>779</v>
      </c>
      <c r="D34" s="26" t="s">
        <v>753</v>
      </c>
      <c r="E34" s="32">
        <v>357.93</v>
      </c>
      <c r="F34" s="28">
        <v>3.17</v>
      </c>
      <c r="G34" s="27">
        <v>1134.6300000000001</v>
      </c>
      <c r="H34" s="26" t="s">
        <v>840</v>
      </c>
      <c r="I34" s="30" t="s">
        <v>841</v>
      </c>
      <c r="J34" s="33">
        <v>42761</v>
      </c>
      <c r="K34" s="24" t="s">
        <v>739</v>
      </c>
      <c r="L34" s="24" t="s">
        <v>115</v>
      </c>
      <c r="M34" s="22"/>
    </row>
    <row r="35" spans="1:13" ht="11.25" customHeight="1" x14ac:dyDescent="0.25">
      <c r="A35" s="24" t="s">
        <v>637</v>
      </c>
      <c r="B35" s="24" t="s">
        <v>50</v>
      </c>
      <c r="C35" s="25" t="s">
        <v>380</v>
      </c>
      <c r="D35" s="26" t="s">
        <v>753</v>
      </c>
      <c r="E35" s="27">
        <v>5000</v>
      </c>
      <c r="F35" s="28">
        <v>3.238</v>
      </c>
      <c r="G35" s="27">
        <v>16190</v>
      </c>
      <c r="H35" s="26" t="s">
        <v>842</v>
      </c>
      <c r="I35" s="30" t="s">
        <v>843</v>
      </c>
      <c r="J35" s="30" t="s">
        <v>844</v>
      </c>
      <c r="K35" s="24" t="s">
        <v>739</v>
      </c>
      <c r="L35" s="24" t="s">
        <v>115</v>
      </c>
      <c r="M35" s="22"/>
    </row>
    <row r="36" spans="1:13" ht="22.5" customHeight="1" x14ac:dyDescent="0.25">
      <c r="A36" s="24" t="s">
        <v>522</v>
      </c>
      <c r="B36" s="24" t="s">
        <v>50</v>
      </c>
      <c r="C36" s="25" t="s">
        <v>845</v>
      </c>
      <c r="D36" s="26" t="s">
        <v>762</v>
      </c>
      <c r="E36" s="32">
        <v>244</v>
      </c>
      <c r="F36" s="28">
        <v>3.39</v>
      </c>
      <c r="G36" s="27">
        <v>827.16</v>
      </c>
      <c r="H36" s="26" t="s">
        <v>846</v>
      </c>
      <c r="I36" s="30" t="s">
        <v>847</v>
      </c>
      <c r="J36" s="33">
        <v>42747</v>
      </c>
      <c r="K36" s="24" t="s">
        <v>739</v>
      </c>
      <c r="L36" s="24" t="s">
        <v>115</v>
      </c>
      <c r="M36" s="22"/>
    </row>
    <row r="37" spans="1:13" ht="22.5" customHeight="1" x14ac:dyDescent="0.25">
      <c r="A37" s="24" t="s">
        <v>457</v>
      </c>
      <c r="B37" s="24" t="s">
        <v>831</v>
      </c>
      <c r="C37" s="25" t="s">
        <v>458</v>
      </c>
      <c r="D37" s="26" t="s">
        <v>753</v>
      </c>
      <c r="E37" s="27">
        <v>2000</v>
      </c>
      <c r="F37" s="28">
        <v>3.113</v>
      </c>
      <c r="G37" s="27">
        <v>6226</v>
      </c>
      <c r="H37" s="26" t="s">
        <v>797</v>
      </c>
      <c r="I37" s="30" t="s">
        <v>848</v>
      </c>
      <c r="J37" s="33">
        <v>42768</v>
      </c>
      <c r="K37" s="24" t="s">
        <v>739</v>
      </c>
      <c r="L37" s="24" t="s">
        <v>115</v>
      </c>
      <c r="M37" s="22"/>
    </row>
    <row r="38" spans="1:13" ht="11.25" customHeight="1" x14ac:dyDescent="0.25">
      <c r="A38" s="24" t="s">
        <v>460</v>
      </c>
      <c r="B38" s="24" t="s">
        <v>831</v>
      </c>
      <c r="C38" s="25" t="s">
        <v>461</v>
      </c>
      <c r="D38" s="26" t="s">
        <v>849</v>
      </c>
      <c r="E38" s="27">
        <v>1800</v>
      </c>
      <c r="F38" s="28">
        <v>3.14</v>
      </c>
      <c r="G38" s="27">
        <v>5652</v>
      </c>
      <c r="H38" s="26" t="s">
        <v>797</v>
      </c>
      <c r="I38" s="30" t="s">
        <v>850</v>
      </c>
      <c r="J38" s="33">
        <v>42768</v>
      </c>
      <c r="K38" s="24" t="s">
        <v>739</v>
      </c>
      <c r="L38" s="24" t="s">
        <v>115</v>
      </c>
      <c r="M38" s="22"/>
    </row>
    <row r="39" spans="1:13" ht="22.5" customHeight="1" x14ac:dyDescent="0.25">
      <c r="A39" s="24" t="s">
        <v>658</v>
      </c>
      <c r="B39" s="24" t="s">
        <v>834</v>
      </c>
      <c r="C39" s="25" t="s">
        <v>405</v>
      </c>
      <c r="D39" s="26" t="s">
        <v>753</v>
      </c>
      <c r="E39" s="27">
        <v>1125</v>
      </c>
      <c r="F39" s="28">
        <v>3.2210000000000001</v>
      </c>
      <c r="G39" s="27">
        <v>3623.62</v>
      </c>
      <c r="H39" s="26" t="s">
        <v>851</v>
      </c>
      <c r="I39" s="30" t="s">
        <v>852</v>
      </c>
      <c r="J39" s="33">
        <v>42758</v>
      </c>
      <c r="K39" s="24" t="s">
        <v>739</v>
      </c>
      <c r="L39" s="24" t="s">
        <v>195</v>
      </c>
      <c r="M39" s="22"/>
    </row>
    <row r="40" spans="1:13" ht="11.25" customHeight="1" x14ac:dyDescent="0.25">
      <c r="A40" s="24" t="s">
        <v>379</v>
      </c>
      <c r="B40" s="24" t="s">
        <v>831</v>
      </c>
      <c r="C40" s="25" t="s">
        <v>380</v>
      </c>
      <c r="D40" s="26" t="s">
        <v>753</v>
      </c>
      <c r="E40" s="27">
        <v>3000</v>
      </c>
      <c r="F40" s="28">
        <v>3.2185999999999999</v>
      </c>
      <c r="G40" s="27">
        <v>9655.7999999999993</v>
      </c>
      <c r="H40" s="26" t="s">
        <v>853</v>
      </c>
      <c r="I40" s="30" t="s">
        <v>854</v>
      </c>
      <c r="J40" s="33">
        <v>42748</v>
      </c>
      <c r="K40" s="24" t="s">
        <v>739</v>
      </c>
      <c r="L40" s="24" t="s">
        <v>115</v>
      </c>
      <c r="M40" s="22"/>
    </row>
    <row r="41" spans="1:13" ht="11.25" customHeight="1" x14ac:dyDescent="0.25">
      <c r="A41" s="24" t="s">
        <v>513</v>
      </c>
      <c r="B41" s="24" t="s">
        <v>831</v>
      </c>
      <c r="C41" s="25" t="s">
        <v>514</v>
      </c>
      <c r="D41" s="26" t="s">
        <v>753</v>
      </c>
      <c r="E41" s="27">
        <v>3400</v>
      </c>
      <c r="F41" s="28">
        <v>3.2461000000000002</v>
      </c>
      <c r="G41" s="27">
        <v>11036.74</v>
      </c>
      <c r="H41" s="26" t="s">
        <v>855</v>
      </c>
      <c r="I41" s="30" t="s">
        <v>856</v>
      </c>
      <c r="J41" s="30" t="s">
        <v>857</v>
      </c>
      <c r="K41" s="24" t="s">
        <v>739</v>
      </c>
      <c r="L41" s="24" t="s">
        <v>115</v>
      </c>
      <c r="M41" s="22"/>
    </row>
    <row r="42" spans="1:13" ht="22.5" customHeight="1" x14ac:dyDescent="0.25">
      <c r="A42" s="24" t="s">
        <v>446</v>
      </c>
      <c r="B42" s="24" t="s">
        <v>831</v>
      </c>
      <c r="C42" s="25" t="s">
        <v>469</v>
      </c>
      <c r="D42" s="26" t="s">
        <v>757</v>
      </c>
      <c r="E42" s="27">
        <v>1875</v>
      </c>
      <c r="F42" s="28">
        <v>4.01</v>
      </c>
      <c r="G42" s="27">
        <v>7518.75</v>
      </c>
      <c r="H42" s="26" t="s">
        <v>858</v>
      </c>
      <c r="I42" s="30" t="s">
        <v>859</v>
      </c>
      <c r="J42" s="33">
        <v>42762</v>
      </c>
      <c r="K42" s="24" t="s">
        <v>739</v>
      </c>
      <c r="L42" s="24" t="s">
        <v>115</v>
      </c>
      <c r="M42" s="22"/>
    </row>
    <row r="43" spans="1:13" ht="11.25" customHeight="1" x14ac:dyDescent="0.25">
      <c r="A43" s="24" t="s">
        <v>376</v>
      </c>
      <c r="B43" s="24" t="s">
        <v>831</v>
      </c>
      <c r="C43" s="25" t="s">
        <v>377</v>
      </c>
      <c r="D43" s="26" t="s">
        <v>753</v>
      </c>
      <c r="E43" s="27">
        <v>1495</v>
      </c>
      <c r="F43" s="28">
        <v>3.2280000000000002</v>
      </c>
      <c r="G43" s="27">
        <v>4825.8599999999997</v>
      </c>
      <c r="H43" s="26" t="s">
        <v>853</v>
      </c>
      <c r="I43" s="30" t="s">
        <v>860</v>
      </c>
      <c r="J43" s="33">
        <v>42748</v>
      </c>
      <c r="K43" s="24" t="s">
        <v>739</v>
      </c>
      <c r="L43" s="24" t="s">
        <v>115</v>
      </c>
      <c r="M43" s="22"/>
    </row>
    <row r="44" spans="1:13" ht="11.25" customHeight="1" x14ac:dyDescent="0.25">
      <c r="A44" s="24" t="s">
        <v>516</v>
      </c>
      <c r="B44" s="24" t="s">
        <v>831</v>
      </c>
      <c r="C44" s="25" t="s">
        <v>517</v>
      </c>
      <c r="D44" s="26" t="s">
        <v>757</v>
      </c>
      <c r="E44" s="27">
        <v>1420</v>
      </c>
      <c r="F44" s="28">
        <v>4.3099999999999996</v>
      </c>
      <c r="G44" s="27">
        <v>6120.2</v>
      </c>
      <c r="H44" s="26" t="s">
        <v>832</v>
      </c>
      <c r="I44" s="30" t="s">
        <v>861</v>
      </c>
      <c r="J44" s="33">
        <v>43055</v>
      </c>
      <c r="K44" s="24" t="s">
        <v>739</v>
      </c>
      <c r="L44" s="24" t="s">
        <v>115</v>
      </c>
      <c r="M44" s="22"/>
    </row>
    <row r="45" spans="1:13" ht="11.25" customHeight="1" x14ac:dyDescent="0.25">
      <c r="A45" s="24" t="s">
        <v>449</v>
      </c>
      <c r="B45" s="24" t="s">
        <v>831</v>
      </c>
      <c r="C45" s="25" t="s">
        <v>377</v>
      </c>
      <c r="D45" s="26" t="s">
        <v>753</v>
      </c>
      <c r="E45" s="27">
        <v>1675</v>
      </c>
      <c r="F45" s="28">
        <v>3.238</v>
      </c>
      <c r="G45" s="27">
        <v>5423.65</v>
      </c>
      <c r="H45" s="26" t="s">
        <v>855</v>
      </c>
      <c r="I45" s="30" t="s">
        <v>862</v>
      </c>
      <c r="J45" s="33">
        <v>43077</v>
      </c>
      <c r="K45" s="24" t="s">
        <v>739</v>
      </c>
      <c r="L45" s="24" t="s">
        <v>115</v>
      </c>
      <c r="M45" s="22"/>
    </row>
    <row r="46" spans="1:13" ht="11.25" customHeight="1" x14ac:dyDescent="0.25">
      <c r="A46" s="24" t="s">
        <v>451</v>
      </c>
      <c r="B46" s="24" t="s">
        <v>831</v>
      </c>
      <c r="C46" s="25" t="s">
        <v>452</v>
      </c>
      <c r="D46" s="26" t="s">
        <v>753</v>
      </c>
      <c r="E46" s="32">
        <v>674</v>
      </c>
      <c r="F46" s="28">
        <v>3.2593000000000001</v>
      </c>
      <c r="G46" s="27">
        <v>2196.7600000000002</v>
      </c>
      <c r="H46" s="26" t="s">
        <v>855</v>
      </c>
      <c r="I46" s="30" t="s">
        <v>863</v>
      </c>
      <c r="J46" s="33">
        <v>43077</v>
      </c>
      <c r="K46" s="24" t="s">
        <v>739</v>
      </c>
      <c r="L46" s="24" t="s">
        <v>115</v>
      </c>
      <c r="M46" s="22"/>
    </row>
    <row r="47" spans="1:13" ht="11.25" customHeight="1" x14ac:dyDescent="0.25">
      <c r="A47" s="24" t="s">
        <v>454</v>
      </c>
      <c r="B47" s="24" t="s">
        <v>831</v>
      </c>
      <c r="C47" s="25" t="s">
        <v>455</v>
      </c>
      <c r="D47" s="26" t="s">
        <v>753</v>
      </c>
      <c r="E47" s="27">
        <v>2200</v>
      </c>
      <c r="F47" s="28">
        <v>3.29</v>
      </c>
      <c r="G47" s="27">
        <v>7238</v>
      </c>
      <c r="H47" s="26" t="s">
        <v>864</v>
      </c>
      <c r="I47" s="30" t="s">
        <v>865</v>
      </c>
      <c r="J47" s="30" t="s">
        <v>866</v>
      </c>
      <c r="K47" s="24" t="s">
        <v>739</v>
      </c>
      <c r="L47" s="24" t="s">
        <v>115</v>
      </c>
      <c r="M47" s="22"/>
    </row>
    <row r="48" spans="1:13" ht="22.5" customHeight="1" x14ac:dyDescent="0.25">
      <c r="A48" s="24" t="s">
        <v>660</v>
      </c>
      <c r="B48" s="24" t="s">
        <v>834</v>
      </c>
      <c r="C48" s="25" t="s">
        <v>533</v>
      </c>
      <c r="D48" s="26" t="s">
        <v>762</v>
      </c>
      <c r="E48" s="32">
        <v>550</v>
      </c>
      <c r="F48" s="28">
        <v>3.67</v>
      </c>
      <c r="G48" s="27">
        <v>2018.5</v>
      </c>
      <c r="H48" s="26" t="s">
        <v>867</v>
      </c>
      <c r="I48" s="30" t="s">
        <v>868</v>
      </c>
      <c r="J48" s="33">
        <v>42892</v>
      </c>
      <c r="K48" s="24" t="s">
        <v>739</v>
      </c>
      <c r="L48" s="24" t="s">
        <v>195</v>
      </c>
      <c r="M48" s="22"/>
    </row>
    <row r="49" spans="1:13" ht="11.25" customHeight="1" x14ac:dyDescent="0.25">
      <c r="A49" s="24" t="s">
        <v>661</v>
      </c>
      <c r="B49" s="24" t="s">
        <v>834</v>
      </c>
      <c r="C49" s="25" t="s">
        <v>402</v>
      </c>
      <c r="D49" s="26" t="s">
        <v>757</v>
      </c>
      <c r="E49" s="27">
        <v>1480</v>
      </c>
      <c r="F49" s="28">
        <v>4.2697000000000003</v>
      </c>
      <c r="G49" s="27">
        <v>6319.15</v>
      </c>
      <c r="H49" s="26" t="s">
        <v>869</v>
      </c>
      <c r="I49" s="30" t="s">
        <v>870</v>
      </c>
      <c r="J49" s="30" t="s">
        <v>871</v>
      </c>
      <c r="K49" s="24" t="s">
        <v>739</v>
      </c>
      <c r="L49" s="24" t="s">
        <v>195</v>
      </c>
      <c r="M49" s="22"/>
    </row>
    <row r="50" spans="1:13" ht="11.25" customHeight="1" x14ac:dyDescent="0.25">
      <c r="A50" s="24" t="s">
        <v>663</v>
      </c>
      <c r="B50" s="24" t="s">
        <v>834</v>
      </c>
      <c r="C50" s="25" t="s">
        <v>402</v>
      </c>
      <c r="D50" s="26" t="s">
        <v>757</v>
      </c>
      <c r="E50" s="32">
        <v>735</v>
      </c>
      <c r="F50" s="28">
        <v>4.2</v>
      </c>
      <c r="G50" s="27">
        <v>3087</v>
      </c>
      <c r="H50" s="26" t="s">
        <v>872</v>
      </c>
      <c r="I50" s="30" t="s">
        <v>873</v>
      </c>
      <c r="J50" s="33">
        <v>42929</v>
      </c>
      <c r="K50" s="24" t="s">
        <v>739</v>
      </c>
      <c r="L50" s="24" t="s">
        <v>195</v>
      </c>
      <c r="M50" s="22"/>
    </row>
    <row r="51" spans="1:13" ht="22.5" customHeight="1" x14ac:dyDescent="0.25">
      <c r="A51" s="24" t="s">
        <v>664</v>
      </c>
      <c r="B51" s="24" t="s">
        <v>834</v>
      </c>
      <c r="C51" s="25" t="s">
        <v>405</v>
      </c>
      <c r="D51" s="26" t="s">
        <v>753</v>
      </c>
      <c r="E51" s="32">
        <v>500</v>
      </c>
      <c r="F51" s="28">
        <v>3.2629999999999999</v>
      </c>
      <c r="G51" s="27">
        <v>1631.5</v>
      </c>
      <c r="H51" s="26" t="s">
        <v>872</v>
      </c>
      <c r="I51" s="30" t="s">
        <v>874</v>
      </c>
      <c r="J51" s="33">
        <v>42929</v>
      </c>
      <c r="K51" s="24" t="s">
        <v>739</v>
      </c>
      <c r="L51" s="24" t="s">
        <v>195</v>
      </c>
      <c r="M51" s="22"/>
    </row>
    <row r="52" spans="1:13" ht="22.5" customHeight="1" x14ac:dyDescent="0.25">
      <c r="A52" s="24" t="s">
        <v>666</v>
      </c>
      <c r="B52" s="24" t="s">
        <v>834</v>
      </c>
      <c r="C52" s="25" t="s">
        <v>405</v>
      </c>
      <c r="D52" s="26" t="s">
        <v>753</v>
      </c>
      <c r="E52" s="27">
        <v>1495</v>
      </c>
      <c r="F52" s="28">
        <v>3.2629999999999999</v>
      </c>
      <c r="G52" s="27">
        <v>4878.18</v>
      </c>
      <c r="H52" s="26" t="s">
        <v>872</v>
      </c>
      <c r="I52" s="30" t="s">
        <v>875</v>
      </c>
      <c r="J52" s="33">
        <v>42929</v>
      </c>
      <c r="K52" s="24" t="s">
        <v>739</v>
      </c>
      <c r="L52" s="24" t="s">
        <v>195</v>
      </c>
      <c r="M52" s="22"/>
    </row>
    <row r="53" spans="1:13" ht="22.5" customHeight="1" x14ac:dyDescent="0.25">
      <c r="A53" s="24" t="s">
        <v>507</v>
      </c>
      <c r="B53" s="24" t="s">
        <v>831</v>
      </c>
      <c r="C53" s="25" t="s">
        <v>494</v>
      </c>
      <c r="D53" s="26" t="s">
        <v>753</v>
      </c>
      <c r="E53" s="27">
        <v>1675</v>
      </c>
      <c r="F53" s="28">
        <v>3.173</v>
      </c>
      <c r="G53" s="27">
        <v>5314.77</v>
      </c>
      <c r="H53" s="26" t="s">
        <v>876</v>
      </c>
      <c r="I53" s="30" t="s">
        <v>877</v>
      </c>
      <c r="J53" s="33">
        <v>43024</v>
      </c>
      <c r="K53" s="24" t="s">
        <v>739</v>
      </c>
      <c r="L53" s="24" t="s">
        <v>132</v>
      </c>
      <c r="M53" s="22"/>
    </row>
    <row r="54" spans="1:13" ht="22.5" customHeight="1" x14ac:dyDescent="0.25">
      <c r="A54" s="24" t="s">
        <v>508</v>
      </c>
      <c r="B54" s="24" t="s">
        <v>831</v>
      </c>
      <c r="C54" s="25" t="s">
        <v>458</v>
      </c>
      <c r="D54" s="26" t="s">
        <v>753</v>
      </c>
      <c r="E54" s="27">
        <v>2000</v>
      </c>
      <c r="F54" s="28">
        <v>3.1840000000000002</v>
      </c>
      <c r="G54" s="27">
        <v>6368</v>
      </c>
      <c r="H54" s="26" t="s">
        <v>815</v>
      </c>
      <c r="I54" s="30" t="s">
        <v>878</v>
      </c>
      <c r="J54" s="33">
        <v>43019</v>
      </c>
      <c r="K54" s="24" t="s">
        <v>739</v>
      </c>
      <c r="L54" s="24" t="s">
        <v>115</v>
      </c>
      <c r="M54" s="22"/>
    </row>
    <row r="55" spans="1:13" ht="22.5" customHeight="1" x14ac:dyDescent="0.25">
      <c r="A55" s="24" t="s">
        <v>509</v>
      </c>
      <c r="B55" s="24" t="s">
        <v>831</v>
      </c>
      <c r="C55" s="25" t="s">
        <v>405</v>
      </c>
      <c r="D55" s="26" t="s">
        <v>753</v>
      </c>
      <c r="E55" s="27">
        <v>1495</v>
      </c>
      <c r="F55" s="28">
        <v>3.1840000000000002</v>
      </c>
      <c r="G55" s="27">
        <v>4760.08</v>
      </c>
      <c r="H55" s="26" t="s">
        <v>815</v>
      </c>
      <c r="I55" s="30" t="s">
        <v>879</v>
      </c>
      <c r="J55" s="33">
        <v>43019</v>
      </c>
      <c r="K55" s="24" t="s">
        <v>739</v>
      </c>
      <c r="L55" s="24" t="s">
        <v>115</v>
      </c>
      <c r="M55" s="22"/>
    </row>
    <row r="56" spans="1:13" ht="22.5" customHeight="1" x14ac:dyDescent="0.25">
      <c r="A56" s="24" t="s">
        <v>510</v>
      </c>
      <c r="B56" s="24" t="s">
        <v>831</v>
      </c>
      <c r="C56" s="25" t="s">
        <v>405</v>
      </c>
      <c r="D56" s="26" t="s">
        <v>753</v>
      </c>
      <c r="E56" s="27">
        <v>1495</v>
      </c>
      <c r="F56" s="28">
        <v>3.1840000000000002</v>
      </c>
      <c r="G56" s="27">
        <v>4760.08</v>
      </c>
      <c r="H56" s="26" t="s">
        <v>815</v>
      </c>
      <c r="I56" s="30" t="s">
        <v>880</v>
      </c>
      <c r="J56" s="33">
        <v>43019</v>
      </c>
      <c r="K56" s="24" t="s">
        <v>739</v>
      </c>
      <c r="L56" s="24" t="s">
        <v>115</v>
      </c>
      <c r="M56" s="22"/>
    </row>
    <row r="57" spans="1:13" ht="22.5" customHeight="1" x14ac:dyDescent="0.25">
      <c r="A57" s="24" t="s">
        <v>489</v>
      </c>
      <c r="B57" s="24" t="s">
        <v>831</v>
      </c>
      <c r="C57" s="25" t="s">
        <v>405</v>
      </c>
      <c r="D57" s="26" t="s">
        <v>753</v>
      </c>
      <c r="E57" s="27">
        <v>1495</v>
      </c>
      <c r="F57" s="28">
        <v>3.2949999999999999</v>
      </c>
      <c r="G57" s="27">
        <v>4926.0200000000004</v>
      </c>
      <c r="H57" s="26" t="s">
        <v>881</v>
      </c>
      <c r="I57" s="30" t="s">
        <v>882</v>
      </c>
      <c r="J57" s="33">
        <v>42907</v>
      </c>
      <c r="K57" s="24" t="s">
        <v>739</v>
      </c>
      <c r="L57" s="24" t="s">
        <v>115</v>
      </c>
      <c r="M57" s="22"/>
    </row>
    <row r="58" spans="1:13" ht="22.5" customHeight="1" x14ac:dyDescent="0.25">
      <c r="A58" s="24" t="s">
        <v>505</v>
      </c>
      <c r="B58" s="24" t="s">
        <v>831</v>
      </c>
      <c r="C58" s="25" t="s">
        <v>405</v>
      </c>
      <c r="D58" s="26" t="s">
        <v>753</v>
      </c>
      <c r="E58" s="27">
        <v>1495</v>
      </c>
      <c r="F58" s="28">
        <v>3.165</v>
      </c>
      <c r="G58" s="27">
        <v>4731.67</v>
      </c>
      <c r="H58" s="26" t="s">
        <v>883</v>
      </c>
      <c r="I58" s="30" t="s">
        <v>884</v>
      </c>
      <c r="J58" s="30" t="s">
        <v>885</v>
      </c>
      <c r="K58" s="24" t="s">
        <v>739</v>
      </c>
      <c r="L58" s="24" t="s">
        <v>115</v>
      </c>
      <c r="M58" s="22"/>
    </row>
    <row r="59" spans="1:13" ht="22.5" customHeight="1" x14ac:dyDescent="0.25">
      <c r="A59" s="24" t="s">
        <v>373</v>
      </c>
      <c r="B59" s="24" t="s">
        <v>831</v>
      </c>
      <c r="C59" s="25" t="s">
        <v>374</v>
      </c>
      <c r="D59" s="26" t="s">
        <v>753</v>
      </c>
      <c r="E59" s="27">
        <v>6685</v>
      </c>
      <c r="F59" s="28">
        <v>3.2280000000000002</v>
      </c>
      <c r="G59" s="27">
        <v>21579.18</v>
      </c>
      <c r="H59" s="26" t="s">
        <v>853</v>
      </c>
      <c r="I59" s="30" t="s">
        <v>886</v>
      </c>
      <c r="J59" s="33">
        <v>42748</v>
      </c>
      <c r="K59" s="24" t="s">
        <v>739</v>
      </c>
      <c r="L59" s="24" t="s">
        <v>115</v>
      </c>
      <c r="M59" s="22"/>
    </row>
    <row r="60" spans="1:13" ht="22.5" customHeight="1" x14ac:dyDescent="0.25">
      <c r="A60" s="24" t="s">
        <v>492</v>
      </c>
      <c r="B60" s="24" t="s">
        <v>831</v>
      </c>
      <c r="C60" s="25" t="s">
        <v>458</v>
      </c>
      <c r="D60" s="26" t="s">
        <v>753</v>
      </c>
      <c r="E60" s="27">
        <v>2000</v>
      </c>
      <c r="F60" s="28">
        <v>3.1539999999999999</v>
      </c>
      <c r="G60" s="27">
        <v>6308</v>
      </c>
      <c r="H60" s="26" t="s">
        <v>887</v>
      </c>
      <c r="I60" s="30" t="s">
        <v>888</v>
      </c>
      <c r="J60" s="33">
        <v>42948</v>
      </c>
      <c r="K60" s="24" t="s">
        <v>739</v>
      </c>
      <c r="L60" s="24" t="s">
        <v>115</v>
      </c>
      <c r="M60" s="22"/>
    </row>
    <row r="61" spans="1:13" ht="22.5" customHeight="1" x14ac:dyDescent="0.25">
      <c r="A61" s="24" t="s">
        <v>493</v>
      </c>
      <c r="B61" s="24" t="s">
        <v>831</v>
      </c>
      <c r="C61" s="25" t="s">
        <v>494</v>
      </c>
      <c r="D61" s="26" t="s">
        <v>753</v>
      </c>
      <c r="E61" s="27">
        <v>1675.01</v>
      </c>
      <c r="F61" s="28">
        <v>3.1840000000000002</v>
      </c>
      <c r="G61" s="27">
        <v>5333.23</v>
      </c>
      <c r="H61" s="26" t="s">
        <v>889</v>
      </c>
      <c r="I61" s="30" t="s">
        <v>890</v>
      </c>
      <c r="J61" s="33">
        <v>42944</v>
      </c>
      <c r="K61" s="24" t="s">
        <v>739</v>
      </c>
      <c r="L61" s="24" t="s">
        <v>115</v>
      </c>
      <c r="M61" s="22"/>
    </row>
    <row r="62" spans="1:13" ht="11.25" customHeight="1" x14ac:dyDescent="0.25">
      <c r="A62" s="24" t="s">
        <v>496</v>
      </c>
      <c r="B62" s="24" t="s">
        <v>831</v>
      </c>
      <c r="C62" s="25" t="s">
        <v>497</v>
      </c>
      <c r="D62" s="26" t="s">
        <v>753</v>
      </c>
      <c r="E62" s="32">
        <v>550</v>
      </c>
      <c r="F62" s="28">
        <v>3.1389999999999998</v>
      </c>
      <c r="G62" s="27">
        <v>1726.45</v>
      </c>
      <c r="H62" s="26" t="s">
        <v>891</v>
      </c>
      <c r="I62" s="30" t="s">
        <v>892</v>
      </c>
      <c r="J62" s="33">
        <v>42951</v>
      </c>
      <c r="K62" s="24" t="s">
        <v>739</v>
      </c>
      <c r="L62" s="24" t="s">
        <v>115</v>
      </c>
      <c r="M62" s="22"/>
    </row>
    <row r="63" spans="1:13" ht="11.25" customHeight="1" x14ac:dyDescent="0.25">
      <c r="A63" s="24" t="s">
        <v>499</v>
      </c>
      <c r="B63" s="24" t="s">
        <v>831</v>
      </c>
      <c r="C63" s="25" t="s">
        <v>402</v>
      </c>
      <c r="D63" s="26" t="s">
        <v>757</v>
      </c>
      <c r="E63" s="27">
        <v>1420</v>
      </c>
      <c r="F63" s="28">
        <v>4.1722999999999999</v>
      </c>
      <c r="G63" s="27">
        <v>5924.66</v>
      </c>
      <c r="H63" s="26" t="s">
        <v>891</v>
      </c>
      <c r="I63" s="30" t="s">
        <v>893</v>
      </c>
      <c r="J63" s="33">
        <v>42951</v>
      </c>
      <c r="K63" s="24" t="s">
        <v>739</v>
      </c>
      <c r="L63" s="24" t="s">
        <v>115</v>
      </c>
      <c r="M63" s="22"/>
    </row>
    <row r="64" spans="1:13" ht="22.5" customHeight="1" x14ac:dyDescent="0.25">
      <c r="A64" s="24" t="s">
        <v>500</v>
      </c>
      <c r="B64" s="24" t="s">
        <v>831</v>
      </c>
      <c r="C64" s="25" t="s">
        <v>447</v>
      </c>
      <c r="D64" s="26" t="s">
        <v>757</v>
      </c>
      <c r="E64" s="32">
        <v>800</v>
      </c>
      <c r="F64" s="28">
        <v>4.1349999999999998</v>
      </c>
      <c r="G64" s="27">
        <v>3308</v>
      </c>
      <c r="H64" s="26" t="s">
        <v>894</v>
      </c>
      <c r="I64" s="30" t="s">
        <v>895</v>
      </c>
      <c r="J64" s="33">
        <v>42962</v>
      </c>
      <c r="K64" s="24" t="s">
        <v>739</v>
      </c>
      <c r="L64" s="24" t="s">
        <v>115</v>
      </c>
      <c r="M64" s="22"/>
    </row>
    <row r="65" spans="1:13" ht="11.25" customHeight="1" x14ac:dyDescent="0.25">
      <c r="A65" s="24" t="s">
        <v>502</v>
      </c>
      <c r="B65" s="24" t="s">
        <v>831</v>
      </c>
      <c r="C65" s="25" t="s">
        <v>503</v>
      </c>
      <c r="D65" s="26" t="s">
        <v>753</v>
      </c>
      <c r="E65" s="32">
        <v>511.6</v>
      </c>
      <c r="F65" s="28">
        <v>3.1465000000000001</v>
      </c>
      <c r="G65" s="27">
        <v>1609.74</v>
      </c>
      <c r="H65" s="26" t="s">
        <v>896</v>
      </c>
      <c r="I65" s="30" t="s">
        <v>897</v>
      </c>
      <c r="J65" s="33">
        <v>42975</v>
      </c>
      <c r="K65" s="24" t="s">
        <v>739</v>
      </c>
      <c r="L65" s="24" t="s">
        <v>115</v>
      </c>
      <c r="M65" s="22"/>
    </row>
    <row r="66" spans="1:13" ht="22.5" customHeight="1" x14ac:dyDescent="0.25">
      <c r="A66" s="24" t="s">
        <v>404</v>
      </c>
      <c r="B66" s="24" t="s">
        <v>752</v>
      </c>
      <c r="C66" s="25" t="s">
        <v>405</v>
      </c>
      <c r="D66" s="26" t="s">
        <v>753</v>
      </c>
      <c r="E66" s="27">
        <v>2250</v>
      </c>
      <c r="F66" s="28">
        <v>3.1659999999999999</v>
      </c>
      <c r="G66" s="27">
        <v>7123.5</v>
      </c>
      <c r="H66" s="26" t="s">
        <v>898</v>
      </c>
      <c r="I66" s="30" t="s">
        <v>899</v>
      </c>
      <c r="J66" s="33">
        <v>42852</v>
      </c>
      <c r="K66" s="24" t="s">
        <v>739</v>
      </c>
      <c r="L66" s="24" t="s">
        <v>195</v>
      </c>
      <c r="M66" s="22"/>
    </row>
    <row r="67" spans="1:13" ht="22.5" customHeight="1" x14ac:dyDescent="0.25">
      <c r="A67" s="24" t="s">
        <v>900</v>
      </c>
      <c r="B67" s="24" t="s">
        <v>752</v>
      </c>
      <c r="C67" s="25" t="s">
        <v>901</v>
      </c>
      <c r="D67" s="26" t="s">
        <v>753</v>
      </c>
      <c r="E67" s="27">
        <v>1923</v>
      </c>
      <c r="F67" s="28">
        <v>3.3273999999999999</v>
      </c>
      <c r="G67" s="27">
        <v>6398.59</v>
      </c>
      <c r="H67" s="26" t="s">
        <v>881</v>
      </c>
      <c r="I67" s="30" t="s">
        <v>902</v>
      </c>
      <c r="J67" s="33">
        <v>42907</v>
      </c>
      <c r="K67" s="24" t="s">
        <v>739</v>
      </c>
      <c r="L67" s="24" t="s">
        <v>132</v>
      </c>
      <c r="M67" s="22"/>
    </row>
    <row r="68" spans="1:13" ht="11.25" customHeight="1" x14ac:dyDescent="0.25">
      <c r="A68" s="24" t="s">
        <v>407</v>
      </c>
      <c r="B68" s="24" t="s">
        <v>752</v>
      </c>
      <c r="C68" s="25" t="s">
        <v>402</v>
      </c>
      <c r="D68" s="26" t="s">
        <v>757</v>
      </c>
      <c r="E68" s="27">
        <v>1420</v>
      </c>
      <c r="F68" s="28">
        <v>4.0599999999999996</v>
      </c>
      <c r="G68" s="27">
        <v>5765.2</v>
      </c>
      <c r="H68" s="26" t="s">
        <v>903</v>
      </c>
      <c r="I68" s="30" t="s">
        <v>904</v>
      </c>
      <c r="J68" s="33">
        <v>42986</v>
      </c>
      <c r="K68" s="24" t="s">
        <v>739</v>
      </c>
      <c r="L68" s="24" t="s">
        <v>195</v>
      </c>
      <c r="M68" s="22"/>
    </row>
    <row r="69" spans="1:13" ht="11.25" customHeight="1" x14ac:dyDescent="0.25">
      <c r="A69" s="24" t="s">
        <v>401</v>
      </c>
      <c r="B69" s="24" t="s">
        <v>752</v>
      </c>
      <c r="C69" s="25" t="s">
        <v>402</v>
      </c>
      <c r="D69" s="26" t="s">
        <v>753</v>
      </c>
      <c r="E69" s="27">
        <v>6200</v>
      </c>
      <c r="F69" s="28">
        <v>3.12</v>
      </c>
      <c r="G69" s="27">
        <v>19344</v>
      </c>
      <c r="H69" s="26" t="s">
        <v>905</v>
      </c>
      <c r="I69" s="30" t="s">
        <v>906</v>
      </c>
      <c r="J69" s="33">
        <v>42789</v>
      </c>
      <c r="K69" s="24" t="s">
        <v>739</v>
      </c>
      <c r="L69" s="24" t="s">
        <v>115</v>
      </c>
      <c r="M69" s="22"/>
    </row>
    <row r="70" spans="1:13" ht="22.5" customHeight="1" x14ac:dyDescent="0.25">
      <c r="A70" s="24" t="s">
        <v>417</v>
      </c>
      <c r="B70" s="24" t="s">
        <v>752</v>
      </c>
      <c r="C70" s="25" t="s">
        <v>418</v>
      </c>
      <c r="D70" s="26" t="s">
        <v>753</v>
      </c>
      <c r="E70" s="32">
        <v>420</v>
      </c>
      <c r="F70" s="28">
        <v>3.3041</v>
      </c>
      <c r="G70" s="27">
        <v>1387.72</v>
      </c>
      <c r="H70" s="26" t="s">
        <v>763</v>
      </c>
      <c r="I70" s="30" t="s">
        <v>907</v>
      </c>
      <c r="J70" s="33">
        <v>43082</v>
      </c>
      <c r="K70" s="24" t="s">
        <v>739</v>
      </c>
      <c r="L70" s="24" t="s">
        <v>195</v>
      </c>
      <c r="M70" s="22"/>
    </row>
    <row r="71" spans="1:13" ht="22.5" customHeight="1" x14ac:dyDescent="0.25">
      <c r="A71" s="24" t="s">
        <v>465</v>
      </c>
      <c r="B71" s="24" t="s">
        <v>831</v>
      </c>
      <c r="C71" s="25" t="s">
        <v>405</v>
      </c>
      <c r="D71" s="26" t="s">
        <v>753</v>
      </c>
      <c r="E71" s="27">
        <v>2250</v>
      </c>
      <c r="F71" s="28">
        <v>3.1059999999999999</v>
      </c>
      <c r="G71" s="27">
        <v>6988.5</v>
      </c>
      <c r="H71" s="26" t="s">
        <v>908</v>
      </c>
      <c r="I71" s="30" t="s">
        <v>909</v>
      </c>
      <c r="J71" s="33">
        <v>42788</v>
      </c>
      <c r="K71" s="24" t="s">
        <v>739</v>
      </c>
      <c r="L71" s="24" t="s">
        <v>115</v>
      </c>
      <c r="M71" s="22"/>
    </row>
    <row r="72" spans="1:13" ht="11.25" customHeight="1" x14ac:dyDescent="0.25">
      <c r="A72" s="24" t="s">
        <v>466</v>
      </c>
      <c r="B72" s="24" t="s">
        <v>831</v>
      </c>
      <c r="C72" s="25" t="s">
        <v>415</v>
      </c>
      <c r="D72" s="26" t="s">
        <v>753</v>
      </c>
      <c r="E72" s="27">
        <v>2490</v>
      </c>
      <c r="F72" s="28">
        <v>3.11</v>
      </c>
      <c r="G72" s="27">
        <v>7743.9</v>
      </c>
      <c r="H72" s="26" t="s">
        <v>908</v>
      </c>
      <c r="I72" s="30" t="s">
        <v>910</v>
      </c>
      <c r="J72" s="33">
        <v>42788</v>
      </c>
      <c r="K72" s="24" t="s">
        <v>739</v>
      </c>
      <c r="L72" s="24" t="s">
        <v>115</v>
      </c>
      <c r="M72" s="22"/>
    </row>
    <row r="73" spans="1:13" ht="22.5" customHeight="1" x14ac:dyDescent="0.25">
      <c r="A73" s="24" t="s">
        <v>468</v>
      </c>
      <c r="B73" s="24" t="s">
        <v>831</v>
      </c>
      <c r="C73" s="25" t="s">
        <v>469</v>
      </c>
      <c r="D73" s="26" t="s">
        <v>757</v>
      </c>
      <c r="E73" s="32">
        <v>443</v>
      </c>
      <c r="F73" s="28">
        <v>3.8650000000000002</v>
      </c>
      <c r="G73" s="27">
        <v>1712.19</v>
      </c>
      <c r="H73" s="26" t="s">
        <v>905</v>
      </c>
      <c r="I73" s="30" t="s">
        <v>911</v>
      </c>
      <c r="J73" s="33">
        <v>42789</v>
      </c>
      <c r="K73" s="24" t="s">
        <v>739</v>
      </c>
      <c r="L73" s="24" t="s">
        <v>115</v>
      </c>
      <c r="M73" s="22"/>
    </row>
    <row r="74" spans="1:13" ht="22.5" customHeight="1" x14ac:dyDescent="0.25">
      <c r="A74" s="24" t="s">
        <v>471</v>
      </c>
      <c r="B74" s="24" t="s">
        <v>831</v>
      </c>
      <c r="C74" s="25" t="s">
        <v>405</v>
      </c>
      <c r="D74" s="26" t="s">
        <v>753</v>
      </c>
      <c r="E74" s="27">
        <v>2250</v>
      </c>
      <c r="F74" s="28">
        <v>3.1309999999999998</v>
      </c>
      <c r="G74" s="27">
        <v>7044.75</v>
      </c>
      <c r="H74" s="26" t="s">
        <v>912</v>
      </c>
      <c r="I74" s="30" t="s">
        <v>913</v>
      </c>
      <c r="J74" s="33">
        <v>42835</v>
      </c>
      <c r="K74" s="24" t="s">
        <v>739</v>
      </c>
      <c r="L74" s="24" t="s">
        <v>195</v>
      </c>
      <c r="M74" s="22"/>
    </row>
    <row r="75" spans="1:13" ht="11.25" customHeight="1" x14ac:dyDescent="0.25">
      <c r="A75" s="24" t="s">
        <v>472</v>
      </c>
      <c r="B75" s="24" t="s">
        <v>831</v>
      </c>
      <c r="C75" s="25" t="s">
        <v>473</v>
      </c>
      <c r="D75" s="26" t="s">
        <v>753</v>
      </c>
      <c r="E75" s="32">
        <v>156</v>
      </c>
      <c r="F75" s="28">
        <v>3.14</v>
      </c>
      <c r="G75" s="27">
        <v>489.84</v>
      </c>
      <c r="H75" s="26" t="s">
        <v>914</v>
      </c>
      <c r="I75" s="30" t="s">
        <v>915</v>
      </c>
      <c r="J75" s="33">
        <v>42851</v>
      </c>
      <c r="K75" s="24" t="s">
        <v>739</v>
      </c>
      <c r="L75" s="24" t="s">
        <v>115</v>
      </c>
      <c r="M75" s="22"/>
    </row>
    <row r="76" spans="1:13" ht="22.5" customHeight="1" x14ac:dyDescent="0.25">
      <c r="A76" s="24" t="s">
        <v>475</v>
      </c>
      <c r="B76" s="24" t="s">
        <v>831</v>
      </c>
      <c r="C76" s="25" t="s">
        <v>476</v>
      </c>
      <c r="D76" s="26" t="s">
        <v>753</v>
      </c>
      <c r="E76" s="27">
        <v>1495</v>
      </c>
      <c r="F76" s="28">
        <v>3.149</v>
      </c>
      <c r="G76" s="27">
        <v>4707.75</v>
      </c>
      <c r="H76" s="26" t="s">
        <v>916</v>
      </c>
      <c r="I76" s="30" t="s">
        <v>917</v>
      </c>
      <c r="J76" s="33">
        <v>42850</v>
      </c>
      <c r="K76" s="24" t="s">
        <v>739</v>
      </c>
      <c r="L76" s="24" t="s">
        <v>115</v>
      </c>
      <c r="M76" s="22"/>
    </row>
    <row r="77" spans="1:13" ht="22.5" customHeight="1" x14ac:dyDescent="0.25">
      <c r="A77" s="24" t="s">
        <v>477</v>
      </c>
      <c r="B77" s="24" t="s">
        <v>831</v>
      </c>
      <c r="C77" s="25" t="s">
        <v>478</v>
      </c>
      <c r="D77" s="26" t="s">
        <v>753</v>
      </c>
      <c r="E77" s="27">
        <v>1468</v>
      </c>
      <c r="F77" s="28">
        <v>3.1819999999999999</v>
      </c>
      <c r="G77" s="27">
        <v>4671.17</v>
      </c>
      <c r="H77" s="26" t="s">
        <v>918</v>
      </c>
      <c r="I77" s="30" t="s">
        <v>919</v>
      </c>
      <c r="J77" s="33">
        <v>42863</v>
      </c>
      <c r="K77" s="24" t="s">
        <v>739</v>
      </c>
      <c r="L77" s="24" t="s">
        <v>115</v>
      </c>
      <c r="M77" s="22"/>
    </row>
    <row r="78" spans="1:13" ht="11.25" customHeight="1" x14ac:dyDescent="0.25">
      <c r="A78" s="24" t="s">
        <v>480</v>
      </c>
      <c r="B78" s="24" t="s">
        <v>831</v>
      </c>
      <c r="C78" s="25" t="s">
        <v>377</v>
      </c>
      <c r="D78" s="26" t="s">
        <v>753</v>
      </c>
      <c r="E78" s="27">
        <v>1675</v>
      </c>
      <c r="F78" s="28">
        <v>3.1819999999999999</v>
      </c>
      <c r="G78" s="27">
        <v>5329.85</v>
      </c>
      <c r="H78" s="26" t="s">
        <v>918</v>
      </c>
      <c r="I78" s="30" t="s">
        <v>920</v>
      </c>
      <c r="J78" s="33">
        <v>42863</v>
      </c>
      <c r="K78" s="24" t="s">
        <v>739</v>
      </c>
      <c r="L78" s="24" t="s">
        <v>115</v>
      </c>
      <c r="M78" s="22"/>
    </row>
    <row r="79" spans="1:13" ht="11.25" customHeight="1" x14ac:dyDescent="0.25">
      <c r="A79" s="24" t="s">
        <v>481</v>
      </c>
      <c r="B79" s="24" t="s">
        <v>831</v>
      </c>
      <c r="C79" s="25" t="s">
        <v>415</v>
      </c>
      <c r="D79" s="26" t="s">
        <v>753</v>
      </c>
      <c r="E79" s="27">
        <v>2490</v>
      </c>
      <c r="F79" s="28">
        <v>3.2719999999999998</v>
      </c>
      <c r="G79" s="27">
        <v>8147.28</v>
      </c>
      <c r="H79" s="26" t="s">
        <v>921</v>
      </c>
      <c r="I79" s="30" t="s">
        <v>922</v>
      </c>
      <c r="J79" s="33">
        <v>42886</v>
      </c>
      <c r="K79" s="24" t="s">
        <v>739</v>
      </c>
      <c r="L79" s="24" t="s">
        <v>115</v>
      </c>
      <c r="M79" s="22"/>
    </row>
    <row r="80" spans="1:13" ht="22.5" customHeight="1" x14ac:dyDescent="0.25">
      <c r="A80" s="24" t="s">
        <v>482</v>
      </c>
      <c r="B80" s="24" t="s">
        <v>831</v>
      </c>
      <c r="C80" s="25" t="s">
        <v>458</v>
      </c>
      <c r="D80" s="26" t="s">
        <v>753</v>
      </c>
      <c r="E80" s="27">
        <v>2250</v>
      </c>
      <c r="F80" s="28">
        <v>3.3029000000000002</v>
      </c>
      <c r="G80" s="27">
        <v>7431.52</v>
      </c>
      <c r="H80" s="26" t="s">
        <v>869</v>
      </c>
      <c r="I80" s="30" t="s">
        <v>923</v>
      </c>
      <c r="J80" s="33">
        <v>42895</v>
      </c>
      <c r="K80" s="24" t="s">
        <v>739</v>
      </c>
      <c r="L80" s="24" t="s">
        <v>115</v>
      </c>
      <c r="M80" s="22"/>
    </row>
    <row r="81" spans="1:13" ht="11.25" customHeight="1" x14ac:dyDescent="0.25">
      <c r="A81" s="24" t="s">
        <v>483</v>
      </c>
      <c r="B81" s="24" t="s">
        <v>831</v>
      </c>
      <c r="C81" s="25" t="s">
        <v>402</v>
      </c>
      <c r="D81" s="26" t="s">
        <v>757</v>
      </c>
      <c r="E81" s="27">
        <v>1420</v>
      </c>
      <c r="F81" s="28">
        <v>0</v>
      </c>
      <c r="G81" s="27">
        <v>0</v>
      </c>
      <c r="H81" s="26" t="s">
        <v>924</v>
      </c>
      <c r="I81" s="30" t="s">
        <v>925</v>
      </c>
      <c r="J81" s="33">
        <v>42894</v>
      </c>
      <c r="K81" s="24" t="s">
        <v>739</v>
      </c>
      <c r="L81" s="24" t="s">
        <v>115</v>
      </c>
      <c r="M81" s="22"/>
    </row>
    <row r="82" spans="1:13" ht="11.25" customHeight="1" x14ac:dyDescent="0.25">
      <c r="A82" s="24" t="s">
        <v>484</v>
      </c>
      <c r="B82" s="24" t="s">
        <v>831</v>
      </c>
      <c r="C82" s="25" t="s">
        <v>402</v>
      </c>
      <c r="D82" s="26" t="s">
        <v>753</v>
      </c>
      <c r="E82" s="27">
        <v>1420</v>
      </c>
      <c r="F82" s="28">
        <v>4.2220000000000004</v>
      </c>
      <c r="G82" s="27">
        <v>5995.24</v>
      </c>
      <c r="H82" s="26" t="s">
        <v>926</v>
      </c>
      <c r="I82" s="30" t="s">
        <v>927</v>
      </c>
      <c r="J82" s="33">
        <v>42905</v>
      </c>
      <c r="K82" s="24" t="s">
        <v>739</v>
      </c>
      <c r="L82" s="24" t="s">
        <v>115</v>
      </c>
      <c r="M82" s="22"/>
    </row>
    <row r="83" spans="1:13" ht="11.25" customHeight="1" x14ac:dyDescent="0.25">
      <c r="A83" s="24" t="s">
        <v>485</v>
      </c>
      <c r="B83" s="24" t="s">
        <v>831</v>
      </c>
      <c r="C83" s="25" t="s">
        <v>377</v>
      </c>
      <c r="D83" s="26" t="s">
        <v>753</v>
      </c>
      <c r="E83" s="27">
        <v>1675</v>
      </c>
      <c r="F83" s="28">
        <v>3.2970000000000002</v>
      </c>
      <c r="G83" s="27">
        <v>5522.47</v>
      </c>
      <c r="H83" s="26" t="s">
        <v>926</v>
      </c>
      <c r="I83" s="30" t="s">
        <v>928</v>
      </c>
      <c r="J83" s="33">
        <v>42905</v>
      </c>
      <c r="K83" s="24" t="s">
        <v>739</v>
      </c>
      <c r="L83" s="24" t="s">
        <v>115</v>
      </c>
      <c r="M83" s="22"/>
    </row>
    <row r="84" spans="1:13" ht="11.25" customHeight="1" x14ac:dyDescent="0.25">
      <c r="A84" s="24" t="s">
        <v>486</v>
      </c>
      <c r="B84" s="24" t="s">
        <v>831</v>
      </c>
      <c r="C84" s="25" t="s">
        <v>377</v>
      </c>
      <c r="D84" s="26" t="s">
        <v>753</v>
      </c>
      <c r="E84" s="27">
        <v>1675</v>
      </c>
      <c r="F84" s="28">
        <v>3.2949999999999999</v>
      </c>
      <c r="G84" s="27">
        <v>5519.12</v>
      </c>
      <c r="H84" s="26" t="s">
        <v>881</v>
      </c>
      <c r="I84" s="30" t="s">
        <v>929</v>
      </c>
      <c r="J84" s="33">
        <v>42907</v>
      </c>
      <c r="K84" s="24" t="s">
        <v>739</v>
      </c>
      <c r="L84" s="24" t="s">
        <v>115</v>
      </c>
      <c r="M84" s="22"/>
    </row>
    <row r="85" spans="1:13" ht="22.5" customHeight="1" x14ac:dyDescent="0.25">
      <c r="A85" s="24" t="s">
        <v>671</v>
      </c>
      <c r="B85" s="24" t="s">
        <v>834</v>
      </c>
      <c r="C85" s="25" t="s">
        <v>405</v>
      </c>
      <c r="D85" s="26" t="s">
        <v>753</v>
      </c>
      <c r="E85" s="27">
        <v>1000</v>
      </c>
      <c r="F85" s="28">
        <v>3.2829999999999999</v>
      </c>
      <c r="G85" s="27">
        <v>3283</v>
      </c>
      <c r="H85" s="26" t="s">
        <v>930</v>
      </c>
      <c r="I85" s="30" t="s">
        <v>931</v>
      </c>
      <c r="J85" s="33">
        <v>43080</v>
      </c>
      <c r="K85" s="24" t="s">
        <v>739</v>
      </c>
      <c r="L85" s="24" t="s">
        <v>195</v>
      </c>
      <c r="M85" s="22"/>
    </row>
    <row r="86" spans="1:13" ht="22.5" customHeight="1" x14ac:dyDescent="0.25">
      <c r="A86" s="24" t="s">
        <v>673</v>
      </c>
      <c r="B86" s="24" t="s">
        <v>834</v>
      </c>
      <c r="C86" s="25" t="s">
        <v>405</v>
      </c>
      <c r="D86" s="26" t="s">
        <v>753</v>
      </c>
      <c r="E86" s="32">
        <v>750</v>
      </c>
      <c r="F86" s="28">
        <v>3.323</v>
      </c>
      <c r="G86" s="27">
        <v>2492.25</v>
      </c>
      <c r="H86" s="26" t="s">
        <v>932</v>
      </c>
      <c r="I86" s="30" t="s">
        <v>933</v>
      </c>
      <c r="J86" s="33">
        <v>43083</v>
      </c>
      <c r="K86" s="24" t="s">
        <v>739</v>
      </c>
      <c r="L86" s="24" t="s">
        <v>195</v>
      </c>
      <c r="M86" s="22"/>
    </row>
    <row r="87" spans="1:13" ht="11.25" customHeight="1" x14ac:dyDescent="0.25">
      <c r="A87" s="24" t="s">
        <v>420</v>
      </c>
      <c r="B87" s="24" t="s">
        <v>36</v>
      </c>
      <c r="C87" s="25" t="s">
        <v>380</v>
      </c>
      <c r="D87" s="26" t="s">
        <v>753</v>
      </c>
      <c r="E87" s="27">
        <v>1890</v>
      </c>
      <c r="F87" s="28">
        <v>3.3</v>
      </c>
      <c r="G87" s="27">
        <v>6237</v>
      </c>
      <c r="H87" s="26" t="s">
        <v>787</v>
      </c>
      <c r="I87" s="30" t="s">
        <v>934</v>
      </c>
      <c r="J87" s="30" t="s">
        <v>935</v>
      </c>
      <c r="K87" s="24" t="s">
        <v>739</v>
      </c>
      <c r="L87" s="24" t="s">
        <v>115</v>
      </c>
      <c r="M87" s="22"/>
    </row>
    <row r="88" spans="1:13" ht="22.5" customHeight="1" x14ac:dyDescent="0.25">
      <c r="A88" s="24" t="s">
        <v>521</v>
      </c>
      <c r="B88" s="24" t="s">
        <v>519</v>
      </c>
      <c r="C88" s="25" t="s">
        <v>405</v>
      </c>
      <c r="D88" s="26" t="s">
        <v>753</v>
      </c>
      <c r="E88" s="27">
        <v>1495</v>
      </c>
      <c r="F88" s="28">
        <v>3.113</v>
      </c>
      <c r="G88" s="27">
        <v>4653.93</v>
      </c>
      <c r="H88" s="26" t="s">
        <v>936</v>
      </c>
      <c r="I88" s="30" t="s">
        <v>937</v>
      </c>
      <c r="J88" s="33">
        <v>42844</v>
      </c>
      <c r="K88" s="24" t="s">
        <v>739</v>
      </c>
      <c r="L88" s="24" t="s">
        <v>195</v>
      </c>
      <c r="M88" s="22"/>
    </row>
    <row r="89" spans="1:13" ht="22.5" customHeight="1" x14ac:dyDescent="0.25">
      <c r="A89" s="24" t="s">
        <v>518</v>
      </c>
      <c r="B89" s="24" t="s">
        <v>519</v>
      </c>
      <c r="C89" s="25" t="s">
        <v>405</v>
      </c>
      <c r="D89" s="26" t="s">
        <v>753</v>
      </c>
      <c r="E89" s="27">
        <v>2900</v>
      </c>
      <c r="F89" s="28">
        <v>3.17</v>
      </c>
      <c r="G89" s="27">
        <v>9193</v>
      </c>
      <c r="H89" s="26" t="s">
        <v>938</v>
      </c>
      <c r="I89" s="30" t="s">
        <v>939</v>
      </c>
      <c r="J89" s="33">
        <v>42752</v>
      </c>
      <c r="K89" s="24" t="s">
        <v>739</v>
      </c>
      <c r="L89" s="24" t="s">
        <v>115</v>
      </c>
      <c r="M89" s="22"/>
    </row>
    <row r="90" spans="1:13" ht="22.5" customHeight="1" x14ac:dyDescent="0.25">
      <c r="A90" s="24" t="s">
        <v>548</v>
      </c>
      <c r="B90" s="24" t="s">
        <v>50</v>
      </c>
      <c r="C90" s="25" t="s">
        <v>549</v>
      </c>
      <c r="D90" s="26" t="s">
        <v>753</v>
      </c>
      <c r="E90" s="27">
        <v>1350</v>
      </c>
      <c r="F90" s="28">
        <v>3.145</v>
      </c>
      <c r="G90" s="27">
        <v>4245.75</v>
      </c>
      <c r="H90" s="26" t="s">
        <v>940</v>
      </c>
      <c r="I90" s="30" t="s">
        <v>941</v>
      </c>
      <c r="J90" s="33">
        <v>43005</v>
      </c>
      <c r="K90" s="24" t="s">
        <v>739</v>
      </c>
      <c r="L90" s="24" t="s">
        <v>115</v>
      </c>
      <c r="M90" s="22"/>
    </row>
    <row r="91" spans="1:13" ht="22.5" customHeight="1" x14ac:dyDescent="0.25">
      <c r="A91" s="24" t="s">
        <v>592</v>
      </c>
      <c r="B91" s="24" t="s">
        <v>50</v>
      </c>
      <c r="C91" s="25" t="s">
        <v>942</v>
      </c>
      <c r="D91" s="26" t="s">
        <v>753</v>
      </c>
      <c r="E91" s="32">
        <v>102.9</v>
      </c>
      <c r="F91" s="28">
        <v>3.1680000000000001</v>
      </c>
      <c r="G91" s="27">
        <v>325.98</v>
      </c>
      <c r="H91" s="26" t="s">
        <v>943</v>
      </c>
      <c r="I91" s="30" t="s">
        <v>944</v>
      </c>
      <c r="J91" s="33">
        <v>42867</v>
      </c>
      <c r="K91" s="24" t="s">
        <v>739</v>
      </c>
      <c r="L91" s="24" t="s">
        <v>115</v>
      </c>
      <c r="M91" s="22"/>
    </row>
    <row r="92" spans="1:13" ht="11.25" customHeight="1" x14ac:dyDescent="0.25">
      <c r="A92" s="24" t="s">
        <v>595</v>
      </c>
      <c r="B92" s="24" t="s">
        <v>50</v>
      </c>
      <c r="C92" s="25" t="s">
        <v>377</v>
      </c>
      <c r="D92" s="26" t="s">
        <v>753</v>
      </c>
      <c r="E92" s="27">
        <v>1675</v>
      </c>
      <c r="F92" s="28">
        <v>3.2014999999999998</v>
      </c>
      <c r="G92" s="27">
        <v>5362.51</v>
      </c>
      <c r="H92" s="26" t="s">
        <v>945</v>
      </c>
      <c r="I92" s="30" t="s">
        <v>946</v>
      </c>
      <c r="J92" s="33">
        <v>42866</v>
      </c>
      <c r="K92" s="24" t="s">
        <v>739</v>
      </c>
      <c r="L92" s="24" t="s">
        <v>115</v>
      </c>
      <c r="M92" s="22"/>
    </row>
    <row r="93" spans="1:13" ht="22.5" customHeight="1" x14ac:dyDescent="0.25">
      <c r="A93" s="24" t="s">
        <v>596</v>
      </c>
      <c r="B93" s="24" t="s">
        <v>50</v>
      </c>
      <c r="C93" s="25" t="s">
        <v>533</v>
      </c>
      <c r="D93" s="26" t="s">
        <v>762</v>
      </c>
      <c r="E93" s="32">
        <v>816</v>
      </c>
      <c r="F93" s="28">
        <v>3.43</v>
      </c>
      <c r="G93" s="27">
        <v>2798.88</v>
      </c>
      <c r="H93" s="26" t="s">
        <v>947</v>
      </c>
      <c r="I93" s="30" t="s">
        <v>948</v>
      </c>
      <c r="J93" s="33">
        <v>42871</v>
      </c>
      <c r="K93" s="24" t="s">
        <v>739</v>
      </c>
      <c r="L93" s="24" t="s">
        <v>115</v>
      </c>
      <c r="M93" s="22"/>
    </row>
    <row r="94" spans="1:13" ht="11.25" customHeight="1" x14ac:dyDescent="0.25">
      <c r="A94" s="24" t="s">
        <v>598</v>
      </c>
      <c r="B94" s="24" t="s">
        <v>50</v>
      </c>
      <c r="C94" s="25" t="s">
        <v>377</v>
      </c>
      <c r="D94" s="26" t="s">
        <v>753</v>
      </c>
      <c r="E94" s="27">
        <v>1675</v>
      </c>
      <c r="F94" s="28">
        <v>3.14</v>
      </c>
      <c r="G94" s="27">
        <v>5259.5</v>
      </c>
      <c r="H94" s="26" t="s">
        <v>947</v>
      </c>
      <c r="I94" s="30" t="s">
        <v>949</v>
      </c>
      <c r="J94" s="33">
        <v>42871</v>
      </c>
      <c r="K94" s="24" t="s">
        <v>739</v>
      </c>
      <c r="L94" s="24" t="s">
        <v>115</v>
      </c>
      <c r="M94" s="22"/>
    </row>
    <row r="95" spans="1:13" ht="22.5" customHeight="1" x14ac:dyDescent="0.25">
      <c r="A95" s="24" t="s">
        <v>599</v>
      </c>
      <c r="B95" s="24" t="s">
        <v>50</v>
      </c>
      <c r="C95" s="25" t="s">
        <v>469</v>
      </c>
      <c r="D95" s="26" t="s">
        <v>757</v>
      </c>
      <c r="E95" s="32">
        <v>448</v>
      </c>
      <c r="F95" s="28">
        <v>4.0445000000000002</v>
      </c>
      <c r="G95" s="27">
        <v>1811.93</v>
      </c>
      <c r="H95" s="26" t="s">
        <v>947</v>
      </c>
      <c r="I95" s="30" t="s">
        <v>950</v>
      </c>
      <c r="J95" s="33">
        <v>42871</v>
      </c>
      <c r="K95" s="24" t="s">
        <v>739</v>
      </c>
      <c r="L95" s="24" t="s">
        <v>115</v>
      </c>
      <c r="M95" s="22"/>
    </row>
    <row r="96" spans="1:13" ht="11.25" customHeight="1" x14ac:dyDescent="0.25">
      <c r="A96" s="24" t="s">
        <v>601</v>
      </c>
      <c r="B96" s="24" t="s">
        <v>50</v>
      </c>
      <c r="C96" s="25" t="s">
        <v>602</v>
      </c>
      <c r="D96" s="26" t="s">
        <v>753</v>
      </c>
      <c r="E96" s="32">
        <v>303.77999999999997</v>
      </c>
      <c r="F96" s="28">
        <v>3.3450000000000002</v>
      </c>
      <c r="G96" s="27">
        <v>1016.14</v>
      </c>
      <c r="H96" s="26" t="s">
        <v>951</v>
      </c>
      <c r="I96" s="30" t="s">
        <v>952</v>
      </c>
      <c r="J96" s="33">
        <v>42913</v>
      </c>
      <c r="K96" s="24" t="s">
        <v>739</v>
      </c>
      <c r="L96" s="24" t="s">
        <v>115</v>
      </c>
      <c r="M96" s="22"/>
    </row>
    <row r="97" spans="1:13" ht="11.25" customHeight="1" x14ac:dyDescent="0.25">
      <c r="A97" s="24" t="s">
        <v>604</v>
      </c>
      <c r="B97" s="24" t="s">
        <v>50</v>
      </c>
      <c r="C97" s="25" t="s">
        <v>605</v>
      </c>
      <c r="D97" s="26" t="s">
        <v>753</v>
      </c>
      <c r="E97" s="27">
        <v>1382</v>
      </c>
      <c r="F97" s="28">
        <v>3.3450000000000002</v>
      </c>
      <c r="G97" s="27">
        <v>4622.79</v>
      </c>
      <c r="H97" s="26" t="s">
        <v>951</v>
      </c>
      <c r="I97" s="30" t="s">
        <v>953</v>
      </c>
      <c r="J97" s="33">
        <v>42913</v>
      </c>
      <c r="K97" s="24" t="s">
        <v>739</v>
      </c>
      <c r="L97" s="24" t="s">
        <v>115</v>
      </c>
      <c r="M97" s="22"/>
    </row>
    <row r="98" spans="1:13" ht="22.5" customHeight="1" x14ac:dyDescent="0.25">
      <c r="A98" s="24" t="s">
        <v>556</v>
      </c>
      <c r="B98" s="24" t="s">
        <v>50</v>
      </c>
      <c r="C98" s="25" t="s">
        <v>405</v>
      </c>
      <c r="D98" s="26" t="s">
        <v>753</v>
      </c>
      <c r="E98" s="27">
        <v>1495</v>
      </c>
      <c r="F98" s="28">
        <v>3.1749999999999998</v>
      </c>
      <c r="G98" s="27">
        <v>4746.62</v>
      </c>
      <c r="H98" s="26" t="s">
        <v>954</v>
      </c>
      <c r="I98" s="30">
        <v>156743912</v>
      </c>
      <c r="J98" s="33">
        <v>42969</v>
      </c>
      <c r="K98" s="24" t="s">
        <v>739</v>
      </c>
      <c r="L98" s="24" t="s">
        <v>115</v>
      </c>
      <c r="M98" s="22"/>
    </row>
    <row r="99" spans="1:13" ht="22.5" customHeight="1" x14ac:dyDescent="0.25">
      <c r="A99" s="24" t="s">
        <v>556</v>
      </c>
      <c r="B99" s="24" t="s">
        <v>50</v>
      </c>
      <c r="C99" s="25" t="s">
        <v>405</v>
      </c>
      <c r="D99" s="26" t="s">
        <v>753</v>
      </c>
      <c r="E99" s="27">
        <v>2250</v>
      </c>
      <c r="F99" s="28">
        <v>3.1179999999999999</v>
      </c>
      <c r="G99" s="27">
        <v>7526.25</v>
      </c>
      <c r="H99" s="26" t="s">
        <v>951</v>
      </c>
      <c r="I99" s="30">
        <v>152815341</v>
      </c>
      <c r="J99" s="30" t="s">
        <v>955</v>
      </c>
      <c r="K99" s="24" t="s">
        <v>739</v>
      </c>
      <c r="L99" s="24" t="s">
        <v>115</v>
      </c>
      <c r="M99" s="22"/>
    </row>
    <row r="100" spans="1:13" ht="22.5" customHeight="1" x14ac:dyDescent="0.25">
      <c r="A100" s="24" t="s">
        <v>556</v>
      </c>
      <c r="B100" s="24" t="s">
        <v>50</v>
      </c>
      <c r="C100" s="25" t="s">
        <v>405</v>
      </c>
      <c r="D100" s="26" t="s">
        <v>753</v>
      </c>
      <c r="E100" s="27">
        <v>5240</v>
      </c>
      <c r="F100" s="28">
        <v>3.145</v>
      </c>
      <c r="G100" s="27">
        <v>16479.8</v>
      </c>
      <c r="H100" s="26" t="s">
        <v>956</v>
      </c>
      <c r="I100" s="30" t="s">
        <v>957</v>
      </c>
      <c r="J100" s="33">
        <v>43005</v>
      </c>
      <c r="K100" s="24" t="s">
        <v>739</v>
      </c>
      <c r="L100" s="24" t="s">
        <v>115</v>
      </c>
      <c r="M100" s="22"/>
    </row>
    <row r="101" spans="1:13" ht="22.5" customHeight="1" x14ac:dyDescent="0.25">
      <c r="A101" s="24" t="s">
        <v>556</v>
      </c>
      <c r="B101" s="24" t="s">
        <v>50</v>
      </c>
      <c r="C101" s="25" t="s">
        <v>405</v>
      </c>
      <c r="D101" s="26" t="s">
        <v>753</v>
      </c>
      <c r="E101" s="27">
        <v>8230</v>
      </c>
      <c r="F101" s="28">
        <v>3.1539999999999999</v>
      </c>
      <c r="G101" s="27">
        <v>25957.42</v>
      </c>
      <c r="H101" s="26" t="s">
        <v>916</v>
      </c>
      <c r="I101" s="30">
        <v>148588716</v>
      </c>
      <c r="J101" s="33">
        <v>42850</v>
      </c>
      <c r="K101" s="24" t="s">
        <v>739</v>
      </c>
      <c r="L101" s="24" t="s">
        <v>115</v>
      </c>
      <c r="M101" s="22"/>
    </row>
    <row r="102" spans="1:13" ht="22.5" customHeight="1" x14ac:dyDescent="0.25">
      <c r="A102" s="24" t="s">
        <v>556</v>
      </c>
      <c r="B102" s="24" t="s">
        <v>50</v>
      </c>
      <c r="C102" s="25" t="s">
        <v>405</v>
      </c>
      <c r="D102" s="26" t="s">
        <v>753</v>
      </c>
      <c r="E102" s="27">
        <v>8245</v>
      </c>
      <c r="F102" s="28">
        <v>3.1678999999999999</v>
      </c>
      <c r="G102" s="27">
        <v>26119.33</v>
      </c>
      <c r="H102" s="26" t="s">
        <v>958</v>
      </c>
      <c r="I102" s="30" t="s">
        <v>959</v>
      </c>
      <c r="J102" s="33">
        <v>42947</v>
      </c>
      <c r="K102" s="24" t="s">
        <v>739</v>
      </c>
      <c r="L102" s="24" t="s">
        <v>115</v>
      </c>
      <c r="M102" s="22"/>
    </row>
    <row r="103" spans="1:13" ht="22.5" customHeight="1" x14ac:dyDescent="0.25">
      <c r="A103" s="24" t="s">
        <v>556</v>
      </c>
      <c r="B103" s="24" t="s">
        <v>50</v>
      </c>
      <c r="C103" s="25" t="s">
        <v>405</v>
      </c>
      <c r="D103" s="26" t="s">
        <v>753</v>
      </c>
      <c r="E103" s="27">
        <v>9740</v>
      </c>
      <c r="F103" s="28">
        <v>3.1027</v>
      </c>
      <c r="G103" s="27">
        <v>30220.29</v>
      </c>
      <c r="H103" s="26" t="s">
        <v>960</v>
      </c>
      <c r="I103" s="30" t="s">
        <v>961</v>
      </c>
      <c r="J103" s="33">
        <v>42818</v>
      </c>
      <c r="K103" s="24" t="s">
        <v>739</v>
      </c>
      <c r="L103" s="24" t="s">
        <v>115</v>
      </c>
      <c r="M103" s="22"/>
    </row>
    <row r="104" spans="1:13" ht="11.25" customHeight="1" x14ac:dyDescent="0.25">
      <c r="A104" s="24" t="s">
        <v>558</v>
      </c>
      <c r="B104" s="24" t="s">
        <v>50</v>
      </c>
      <c r="C104" s="25" t="s">
        <v>415</v>
      </c>
      <c r="D104" s="26" t="s">
        <v>753</v>
      </c>
      <c r="E104" s="27">
        <v>1150</v>
      </c>
      <c r="F104" s="28">
        <v>3.145</v>
      </c>
      <c r="G104" s="27">
        <v>3616.75</v>
      </c>
      <c r="H104" s="26" t="s">
        <v>956</v>
      </c>
      <c r="I104" s="30" t="s">
        <v>962</v>
      </c>
      <c r="J104" s="33">
        <v>43005</v>
      </c>
      <c r="K104" s="24" t="s">
        <v>739</v>
      </c>
      <c r="L104" s="24" t="s">
        <v>115</v>
      </c>
      <c r="M104" s="22"/>
    </row>
    <row r="105" spans="1:13" ht="11.25" customHeight="1" x14ac:dyDescent="0.25">
      <c r="A105" s="24" t="s">
        <v>558</v>
      </c>
      <c r="B105" s="24" t="s">
        <v>50</v>
      </c>
      <c r="C105" s="25" t="s">
        <v>415</v>
      </c>
      <c r="D105" s="26" t="s">
        <v>753</v>
      </c>
      <c r="E105" s="27">
        <v>1900</v>
      </c>
      <c r="F105" s="28">
        <v>3.282</v>
      </c>
      <c r="G105" s="27">
        <v>6235.8</v>
      </c>
      <c r="H105" s="26" t="s">
        <v>963</v>
      </c>
      <c r="I105" s="30" t="s">
        <v>964</v>
      </c>
      <c r="J105" s="33">
        <v>43081</v>
      </c>
      <c r="K105" s="24" t="s">
        <v>739</v>
      </c>
      <c r="L105" s="24" t="s">
        <v>115</v>
      </c>
      <c r="M105" s="22"/>
    </row>
    <row r="106" spans="1:13" ht="11.25" customHeight="1" x14ac:dyDescent="0.25">
      <c r="A106" s="24" t="s">
        <v>558</v>
      </c>
      <c r="B106" s="24" t="s">
        <v>50</v>
      </c>
      <c r="C106" s="25" t="s">
        <v>415</v>
      </c>
      <c r="D106" s="26" t="s">
        <v>753</v>
      </c>
      <c r="E106" s="27">
        <v>1904.85</v>
      </c>
      <c r="F106" s="28">
        <v>3.1720000000000002</v>
      </c>
      <c r="G106" s="27">
        <v>6042.18</v>
      </c>
      <c r="H106" s="26" t="s">
        <v>965</v>
      </c>
      <c r="I106" s="30" t="s">
        <v>966</v>
      </c>
      <c r="J106" s="33">
        <v>43021</v>
      </c>
      <c r="K106" s="24" t="s">
        <v>739</v>
      </c>
      <c r="L106" s="24" t="s">
        <v>115</v>
      </c>
      <c r="M106" s="22"/>
    </row>
    <row r="107" spans="1:13" ht="11.25" customHeight="1" x14ac:dyDescent="0.25">
      <c r="A107" s="24" t="s">
        <v>558</v>
      </c>
      <c r="B107" s="24" t="s">
        <v>50</v>
      </c>
      <c r="C107" s="25" t="s">
        <v>415</v>
      </c>
      <c r="D107" s="26" t="s">
        <v>753</v>
      </c>
      <c r="E107" s="27">
        <v>2490</v>
      </c>
      <c r="F107" s="28">
        <v>3.1528999999999998</v>
      </c>
      <c r="G107" s="27">
        <v>7850.72</v>
      </c>
      <c r="H107" s="26" t="s">
        <v>967</v>
      </c>
      <c r="I107" s="30" t="s">
        <v>968</v>
      </c>
      <c r="J107" s="33">
        <v>42955</v>
      </c>
      <c r="K107" s="24" t="s">
        <v>739</v>
      </c>
      <c r="L107" s="24" t="s">
        <v>115</v>
      </c>
      <c r="M107" s="22"/>
    </row>
    <row r="108" spans="1:13" ht="11.25" customHeight="1" x14ac:dyDescent="0.25">
      <c r="A108" s="24" t="s">
        <v>558</v>
      </c>
      <c r="B108" s="24" t="s">
        <v>50</v>
      </c>
      <c r="C108" s="25" t="s">
        <v>415</v>
      </c>
      <c r="D108" s="26" t="s">
        <v>753</v>
      </c>
      <c r="E108" s="27">
        <v>3548.25</v>
      </c>
      <c r="F108" s="28">
        <v>3.2915000000000001</v>
      </c>
      <c r="G108" s="27">
        <v>11679.06</v>
      </c>
      <c r="H108" s="26" t="s">
        <v>969</v>
      </c>
      <c r="I108" s="30">
        <v>150730234</v>
      </c>
      <c r="J108" s="33">
        <v>42885</v>
      </c>
      <c r="K108" s="24" t="s">
        <v>739</v>
      </c>
      <c r="L108" s="24" t="s">
        <v>115</v>
      </c>
      <c r="M108" s="22"/>
    </row>
    <row r="109" spans="1:13" ht="11.25" customHeight="1" x14ac:dyDescent="0.25">
      <c r="A109" s="24" t="s">
        <v>558</v>
      </c>
      <c r="B109" s="24" t="s">
        <v>50</v>
      </c>
      <c r="C109" s="25" t="s">
        <v>415</v>
      </c>
      <c r="D109" s="26" t="s">
        <v>753</v>
      </c>
      <c r="E109" s="27">
        <v>4233</v>
      </c>
      <c r="F109" s="28">
        <v>3.13</v>
      </c>
      <c r="G109" s="27">
        <v>13249.29</v>
      </c>
      <c r="H109" s="26" t="s">
        <v>970</v>
      </c>
      <c r="I109" s="30" t="s">
        <v>971</v>
      </c>
      <c r="J109" s="33">
        <v>42821</v>
      </c>
      <c r="K109" s="24" t="s">
        <v>739</v>
      </c>
      <c r="L109" s="24" t="s">
        <v>115</v>
      </c>
      <c r="M109" s="22"/>
    </row>
    <row r="110" spans="1:13" ht="22.5" customHeight="1" x14ac:dyDescent="0.25">
      <c r="A110" s="24" t="s">
        <v>560</v>
      </c>
      <c r="B110" s="24" t="s">
        <v>50</v>
      </c>
      <c r="C110" s="25" t="s">
        <v>458</v>
      </c>
      <c r="D110" s="26" t="s">
        <v>753</v>
      </c>
      <c r="E110" s="27">
        <v>1125</v>
      </c>
      <c r="F110" s="28">
        <v>3.2679999999999998</v>
      </c>
      <c r="G110" s="27">
        <v>3676.5</v>
      </c>
      <c r="H110" s="26" t="s">
        <v>972</v>
      </c>
      <c r="I110" s="30" t="s">
        <v>973</v>
      </c>
      <c r="J110" s="33">
        <v>42887</v>
      </c>
      <c r="K110" s="24" t="s">
        <v>739</v>
      </c>
      <c r="L110" s="24" t="s">
        <v>115</v>
      </c>
      <c r="M110" s="22"/>
    </row>
    <row r="111" spans="1:13" ht="22.5" customHeight="1" x14ac:dyDescent="0.25">
      <c r="A111" s="24" t="s">
        <v>560</v>
      </c>
      <c r="B111" s="24" t="s">
        <v>50</v>
      </c>
      <c r="C111" s="25" t="s">
        <v>458</v>
      </c>
      <c r="D111" s="26" t="s">
        <v>753</v>
      </c>
      <c r="E111" s="27">
        <v>1750</v>
      </c>
      <c r="F111" s="28">
        <v>3.1789999999999998</v>
      </c>
      <c r="G111" s="27">
        <v>5563.25</v>
      </c>
      <c r="H111" s="26" t="s">
        <v>954</v>
      </c>
      <c r="I111" s="30" t="s">
        <v>974</v>
      </c>
      <c r="J111" s="33">
        <v>42969</v>
      </c>
      <c r="K111" s="24" t="s">
        <v>739</v>
      </c>
      <c r="L111" s="24" t="s">
        <v>115</v>
      </c>
      <c r="M111" s="22"/>
    </row>
    <row r="112" spans="1:13" ht="22.5" customHeight="1" x14ac:dyDescent="0.25">
      <c r="A112" s="24" t="s">
        <v>560</v>
      </c>
      <c r="B112" s="24" t="s">
        <v>50</v>
      </c>
      <c r="C112" s="25" t="s">
        <v>458</v>
      </c>
      <c r="D112" s="26" t="s">
        <v>753</v>
      </c>
      <c r="E112" s="27">
        <v>2000</v>
      </c>
      <c r="F112" s="28">
        <v>3.1040000000000001</v>
      </c>
      <c r="G112" s="27">
        <v>6660</v>
      </c>
      <c r="H112" s="26" t="s">
        <v>975</v>
      </c>
      <c r="I112" s="30" t="s">
        <v>976</v>
      </c>
      <c r="J112" s="33">
        <v>43096</v>
      </c>
      <c r="K112" s="24" t="s">
        <v>739</v>
      </c>
      <c r="L112" s="24" t="s">
        <v>115</v>
      </c>
      <c r="M112" s="22"/>
    </row>
    <row r="113" spans="1:13" ht="22.5" customHeight="1" x14ac:dyDescent="0.25">
      <c r="A113" s="24" t="s">
        <v>560</v>
      </c>
      <c r="B113" s="24" t="s">
        <v>50</v>
      </c>
      <c r="C113" s="25" t="s">
        <v>458</v>
      </c>
      <c r="D113" s="26" t="s">
        <v>753</v>
      </c>
      <c r="E113" s="27">
        <v>4250</v>
      </c>
      <c r="F113" s="28">
        <v>3.33</v>
      </c>
      <c r="G113" s="27">
        <v>14152.5</v>
      </c>
      <c r="H113" s="26" t="s">
        <v>977</v>
      </c>
      <c r="I113" s="30" t="s">
        <v>978</v>
      </c>
      <c r="J113" s="33">
        <v>42915</v>
      </c>
      <c r="K113" s="24" t="s">
        <v>739</v>
      </c>
      <c r="L113" s="24" t="s">
        <v>115</v>
      </c>
      <c r="M113" s="22"/>
    </row>
    <row r="114" spans="1:13" ht="22.5" customHeight="1" x14ac:dyDescent="0.25">
      <c r="A114" s="24" t="s">
        <v>561</v>
      </c>
      <c r="B114" s="24" t="s">
        <v>50</v>
      </c>
      <c r="C114" s="25" t="s">
        <v>374</v>
      </c>
      <c r="D114" s="26" t="s">
        <v>753</v>
      </c>
      <c r="E114" s="32">
        <v>600</v>
      </c>
      <c r="F114" s="28">
        <v>3.11</v>
      </c>
      <c r="G114" s="27">
        <v>1866</v>
      </c>
      <c r="H114" s="26" t="s">
        <v>979</v>
      </c>
      <c r="I114" s="30" t="s">
        <v>980</v>
      </c>
      <c r="J114" s="33">
        <v>42800</v>
      </c>
      <c r="K114" s="24" t="s">
        <v>739</v>
      </c>
      <c r="L114" s="24" t="s">
        <v>115</v>
      </c>
      <c r="M114" s="22"/>
    </row>
    <row r="115" spans="1:13" ht="22.5" customHeight="1" x14ac:dyDescent="0.25">
      <c r="A115" s="24" t="s">
        <v>563</v>
      </c>
      <c r="B115" s="24" t="s">
        <v>50</v>
      </c>
      <c r="C115" s="25" t="s">
        <v>981</v>
      </c>
      <c r="D115" s="26" t="s">
        <v>753</v>
      </c>
      <c r="E115" s="32">
        <v>980</v>
      </c>
      <c r="F115" s="28">
        <v>3.1179999999999999</v>
      </c>
      <c r="G115" s="27">
        <v>3055.64</v>
      </c>
      <c r="H115" s="26" t="s">
        <v>982</v>
      </c>
      <c r="I115" s="30" t="s">
        <v>983</v>
      </c>
      <c r="J115" s="33">
        <v>42802</v>
      </c>
      <c r="K115" s="24" t="s">
        <v>739</v>
      </c>
      <c r="L115" s="24" t="s">
        <v>115</v>
      </c>
      <c r="M115" s="22"/>
    </row>
    <row r="116" spans="1:13" ht="11.25" customHeight="1" x14ac:dyDescent="0.25">
      <c r="A116" s="24" t="s">
        <v>566</v>
      </c>
      <c r="B116" s="24" t="s">
        <v>50</v>
      </c>
      <c r="C116" s="25" t="s">
        <v>567</v>
      </c>
      <c r="D116" s="26" t="s">
        <v>753</v>
      </c>
      <c r="E116" s="27">
        <v>1605</v>
      </c>
      <c r="F116" s="28">
        <v>3.11</v>
      </c>
      <c r="G116" s="27">
        <v>4991.55</v>
      </c>
      <c r="H116" s="26" t="s">
        <v>979</v>
      </c>
      <c r="I116" s="30" t="s">
        <v>984</v>
      </c>
      <c r="J116" s="33">
        <v>42800</v>
      </c>
      <c r="K116" s="24" t="s">
        <v>739</v>
      </c>
      <c r="L116" s="24" t="s">
        <v>115</v>
      </c>
      <c r="M116" s="22"/>
    </row>
    <row r="117" spans="1:13" ht="22.5" customHeight="1" x14ac:dyDescent="0.25">
      <c r="A117" s="24" t="s">
        <v>569</v>
      </c>
      <c r="B117" s="24" t="s">
        <v>50</v>
      </c>
      <c r="C117" s="25" t="s">
        <v>418</v>
      </c>
      <c r="D117" s="26" t="s">
        <v>753</v>
      </c>
      <c r="E117" s="27">
        <v>2400</v>
      </c>
      <c r="F117" s="28">
        <v>3.1179999999999999</v>
      </c>
      <c r="G117" s="27">
        <v>7483.2</v>
      </c>
      <c r="H117" s="26" t="s">
        <v>982</v>
      </c>
      <c r="I117" s="30" t="s">
        <v>985</v>
      </c>
      <c r="J117" s="33">
        <v>42802</v>
      </c>
      <c r="K117" s="24" t="s">
        <v>739</v>
      </c>
      <c r="L117" s="24" t="s">
        <v>115</v>
      </c>
      <c r="M117" s="22"/>
    </row>
    <row r="118" spans="1:13" ht="11.25" customHeight="1" x14ac:dyDescent="0.25">
      <c r="A118" s="24" t="s">
        <v>986</v>
      </c>
      <c r="B118" s="24" t="s">
        <v>50</v>
      </c>
      <c r="C118" s="25" t="s">
        <v>517</v>
      </c>
      <c r="D118" s="26" t="s">
        <v>757</v>
      </c>
      <c r="E118" s="27">
        <v>5470</v>
      </c>
      <c r="F118" s="28">
        <v>3.9</v>
      </c>
      <c r="G118" s="27">
        <v>21333</v>
      </c>
      <c r="H118" s="26" t="s">
        <v>818</v>
      </c>
      <c r="I118" s="30">
        <v>17140161687</v>
      </c>
      <c r="J118" s="33">
        <v>43027</v>
      </c>
      <c r="K118" s="24" t="s">
        <v>739</v>
      </c>
      <c r="L118" s="24" t="s">
        <v>115</v>
      </c>
      <c r="M118" s="22"/>
    </row>
    <row r="119" spans="1:13" ht="22.5" customHeight="1" x14ac:dyDescent="0.25">
      <c r="A119" s="24" t="s">
        <v>623</v>
      </c>
      <c r="B119" s="24" t="s">
        <v>50</v>
      </c>
      <c r="C119" s="25" t="s">
        <v>584</v>
      </c>
      <c r="D119" s="26" t="s">
        <v>753</v>
      </c>
      <c r="E119" s="32">
        <v>599</v>
      </c>
      <c r="F119" s="28">
        <v>3.1648999999999998</v>
      </c>
      <c r="G119" s="27">
        <v>1895.77</v>
      </c>
      <c r="H119" s="26" t="s">
        <v>758</v>
      </c>
      <c r="I119" s="30" t="s">
        <v>987</v>
      </c>
      <c r="J119" s="30" t="s">
        <v>988</v>
      </c>
      <c r="K119" s="24" t="s">
        <v>739</v>
      </c>
      <c r="L119" s="24" t="s">
        <v>115</v>
      </c>
      <c r="M119" s="22"/>
    </row>
    <row r="120" spans="1:13" ht="11.25" customHeight="1" x14ac:dyDescent="0.25">
      <c r="A120" s="24" t="s">
        <v>625</v>
      </c>
      <c r="B120" s="24" t="s">
        <v>50</v>
      </c>
      <c r="C120" s="25" t="s">
        <v>377</v>
      </c>
      <c r="D120" s="26" t="s">
        <v>753</v>
      </c>
      <c r="E120" s="27">
        <v>1675</v>
      </c>
      <c r="F120" s="28">
        <v>3.13</v>
      </c>
      <c r="G120" s="27">
        <v>5242.75</v>
      </c>
      <c r="H120" s="26" t="s">
        <v>903</v>
      </c>
      <c r="I120" s="30" t="s">
        <v>989</v>
      </c>
      <c r="J120" s="33">
        <v>42986</v>
      </c>
      <c r="K120" s="24" t="s">
        <v>739</v>
      </c>
      <c r="L120" s="24" t="s">
        <v>115</v>
      </c>
      <c r="M120" s="22"/>
    </row>
    <row r="121" spans="1:13" ht="22.5" customHeight="1" x14ac:dyDescent="0.25">
      <c r="A121" s="24" t="s">
        <v>626</v>
      </c>
      <c r="B121" s="24" t="s">
        <v>50</v>
      </c>
      <c r="C121" s="25" t="s">
        <v>990</v>
      </c>
      <c r="D121" s="26" t="s">
        <v>849</v>
      </c>
      <c r="E121" s="32">
        <v>650</v>
      </c>
      <c r="F121" s="28">
        <v>3.28</v>
      </c>
      <c r="G121" s="27">
        <v>2132</v>
      </c>
      <c r="H121" s="26" t="s">
        <v>903</v>
      </c>
      <c r="I121" s="30" t="s">
        <v>991</v>
      </c>
      <c r="J121" s="33">
        <v>42986</v>
      </c>
      <c r="K121" s="24" t="s">
        <v>739</v>
      </c>
      <c r="L121" s="24" t="s">
        <v>115</v>
      </c>
      <c r="M121" s="22"/>
    </row>
    <row r="122" spans="1:13" ht="22.5" customHeight="1" x14ac:dyDescent="0.25">
      <c r="A122" s="24" t="s">
        <v>628</v>
      </c>
      <c r="B122" s="24" t="s">
        <v>50</v>
      </c>
      <c r="C122" s="25" t="s">
        <v>374</v>
      </c>
      <c r="D122" s="26" t="s">
        <v>753</v>
      </c>
      <c r="E122" s="27">
        <v>1800</v>
      </c>
      <c r="F122" s="28">
        <v>3.13</v>
      </c>
      <c r="G122" s="27">
        <v>5634</v>
      </c>
      <c r="H122" s="26" t="s">
        <v>903</v>
      </c>
      <c r="I122" s="30" t="s">
        <v>992</v>
      </c>
      <c r="J122" s="33">
        <v>42986</v>
      </c>
      <c r="K122" s="24" t="s">
        <v>739</v>
      </c>
      <c r="L122" s="24" t="s">
        <v>115</v>
      </c>
      <c r="M122" s="22"/>
    </row>
    <row r="123" spans="1:13" ht="22.5" customHeight="1" x14ac:dyDescent="0.25">
      <c r="A123" s="24" t="s">
        <v>629</v>
      </c>
      <c r="B123" s="24" t="s">
        <v>50</v>
      </c>
      <c r="C123" s="25" t="s">
        <v>630</v>
      </c>
      <c r="D123" s="26" t="s">
        <v>757</v>
      </c>
      <c r="E123" s="27">
        <v>2640</v>
      </c>
      <c r="F123" s="28">
        <v>3.17</v>
      </c>
      <c r="G123" s="27">
        <v>8368.7999999999993</v>
      </c>
      <c r="H123" s="26" t="s">
        <v>993</v>
      </c>
      <c r="I123" s="30" t="s">
        <v>994</v>
      </c>
      <c r="J123" s="33">
        <v>43019</v>
      </c>
      <c r="K123" s="24" t="s">
        <v>739</v>
      </c>
      <c r="L123" s="24" t="s">
        <v>115</v>
      </c>
      <c r="M123" s="22"/>
    </row>
    <row r="124" spans="1:13" ht="11.25" customHeight="1" x14ac:dyDescent="0.25">
      <c r="A124" s="24" t="s">
        <v>632</v>
      </c>
      <c r="B124" s="24" t="s">
        <v>50</v>
      </c>
      <c r="C124" s="25" t="s">
        <v>380</v>
      </c>
      <c r="D124" s="26" t="s">
        <v>753</v>
      </c>
      <c r="E124" s="27">
        <v>1315.4</v>
      </c>
      <c r="F124" s="28">
        <v>3.145</v>
      </c>
      <c r="G124" s="27">
        <v>4136.93</v>
      </c>
      <c r="H124" s="26" t="s">
        <v>940</v>
      </c>
      <c r="I124" s="30" t="s">
        <v>995</v>
      </c>
      <c r="J124" s="33">
        <v>43005</v>
      </c>
      <c r="K124" s="24" t="s">
        <v>739</v>
      </c>
      <c r="L124" s="24" t="s">
        <v>115</v>
      </c>
      <c r="M124" s="22"/>
    </row>
    <row r="125" spans="1:13" ht="22.5" customHeight="1" x14ac:dyDescent="0.25">
      <c r="A125" s="24" t="s">
        <v>579</v>
      </c>
      <c r="B125" s="24" t="s">
        <v>50</v>
      </c>
      <c r="C125" s="25" t="s">
        <v>533</v>
      </c>
      <c r="D125" s="26" t="s">
        <v>762</v>
      </c>
      <c r="E125" s="32">
        <v>646</v>
      </c>
      <c r="F125" s="28">
        <v>3.4969999999999999</v>
      </c>
      <c r="G125" s="27">
        <v>2259.06</v>
      </c>
      <c r="H125" s="26" t="s">
        <v>996</v>
      </c>
      <c r="I125" s="30" t="s">
        <v>997</v>
      </c>
      <c r="J125" s="33">
        <v>42864</v>
      </c>
      <c r="K125" s="24" t="s">
        <v>739</v>
      </c>
      <c r="L125" s="24" t="s">
        <v>115</v>
      </c>
      <c r="M125" s="22"/>
    </row>
    <row r="126" spans="1:13" ht="22.5" customHeight="1" x14ac:dyDescent="0.25">
      <c r="A126" s="24" t="s">
        <v>581</v>
      </c>
      <c r="B126" s="24" t="s">
        <v>50</v>
      </c>
      <c r="C126" s="25" t="s">
        <v>478</v>
      </c>
      <c r="D126" s="26" t="s">
        <v>753</v>
      </c>
      <c r="E126" s="27">
        <v>2079</v>
      </c>
      <c r="F126" s="28">
        <v>3.1819999999999999</v>
      </c>
      <c r="G126" s="27">
        <v>6615.37</v>
      </c>
      <c r="H126" s="26" t="s">
        <v>918</v>
      </c>
      <c r="I126" s="30" t="s">
        <v>998</v>
      </c>
      <c r="J126" s="33">
        <v>42863</v>
      </c>
      <c r="K126" s="24" t="s">
        <v>739</v>
      </c>
      <c r="L126" s="24" t="s">
        <v>115</v>
      </c>
      <c r="M126" s="22"/>
    </row>
    <row r="127" spans="1:13" ht="22.5" customHeight="1" x14ac:dyDescent="0.25">
      <c r="A127" s="24" t="s">
        <v>583</v>
      </c>
      <c r="B127" s="24" t="s">
        <v>50</v>
      </c>
      <c r="C127" s="25" t="s">
        <v>584</v>
      </c>
      <c r="D127" s="26" t="s">
        <v>753</v>
      </c>
      <c r="E127" s="27">
        <v>1019</v>
      </c>
      <c r="F127" s="28">
        <v>3.1840000000000002</v>
      </c>
      <c r="G127" s="27">
        <v>3244.49</v>
      </c>
      <c r="H127" s="26" t="s">
        <v>996</v>
      </c>
      <c r="I127" s="30" t="s">
        <v>999</v>
      </c>
      <c r="J127" s="33">
        <v>42864</v>
      </c>
      <c r="K127" s="24" t="s">
        <v>739</v>
      </c>
      <c r="L127" s="24" t="s">
        <v>115</v>
      </c>
      <c r="M127" s="22"/>
    </row>
    <row r="128" spans="1:13" ht="11.25" customHeight="1" x14ac:dyDescent="0.25">
      <c r="A128" s="24" t="s">
        <v>586</v>
      </c>
      <c r="B128" s="24" t="s">
        <v>50</v>
      </c>
      <c r="C128" s="25" t="s">
        <v>380</v>
      </c>
      <c r="D128" s="26" t="s">
        <v>753</v>
      </c>
      <c r="E128" s="32">
        <v>600</v>
      </c>
      <c r="F128" s="28">
        <v>3.1819999999999999</v>
      </c>
      <c r="G128" s="27">
        <v>1909.2</v>
      </c>
      <c r="H128" s="26" t="s">
        <v>918</v>
      </c>
      <c r="I128" s="30" t="s">
        <v>1000</v>
      </c>
      <c r="J128" s="33">
        <v>42863</v>
      </c>
      <c r="K128" s="24" t="s">
        <v>739</v>
      </c>
      <c r="L128" s="24" t="s">
        <v>115</v>
      </c>
      <c r="M128" s="22"/>
    </row>
    <row r="129" spans="1:13" ht="22.5" customHeight="1" x14ac:dyDescent="0.25">
      <c r="A129" s="24" t="s">
        <v>613</v>
      </c>
      <c r="B129" s="24" t="s">
        <v>50</v>
      </c>
      <c r="C129" s="25" t="s">
        <v>418</v>
      </c>
      <c r="D129" s="26" t="s">
        <v>753</v>
      </c>
      <c r="E129" s="32">
        <v>630</v>
      </c>
      <c r="F129" s="28">
        <v>3.3450000000000002</v>
      </c>
      <c r="G129" s="27">
        <v>2107.35</v>
      </c>
      <c r="H129" s="26" t="s">
        <v>951</v>
      </c>
      <c r="I129" s="30" t="s">
        <v>1001</v>
      </c>
      <c r="J129" s="33">
        <v>42913</v>
      </c>
      <c r="K129" s="24" t="s">
        <v>739</v>
      </c>
      <c r="L129" s="24" t="s">
        <v>115</v>
      </c>
      <c r="M129" s="22"/>
    </row>
    <row r="130" spans="1:13" ht="22.5" customHeight="1" x14ac:dyDescent="0.25">
      <c r="A130" s="24" t="s">
        <v>615</v>
      </c>
      <c r="B130" s="24" t="s">
        <v>50</v>
      </c>
      <c r="C130" s="25" t="s">
        <v>616</v>
      </c>
      <c r="D130" s="26" t="s">
        <v>753</v>
      </c>
      <c r="E130" s="27">
        <v>1220</v>
      </c>
      <c r="F130" s="28">
        <v>3.181</v>
      </c>
      <c r="G130" s="27">
        <v>3880.82</v>
      </c>
      <c r="H130" s="26" t="s">
        <v>1002</v>
      </c>
      <c r="I130" s="30" t="s">
        <v>1003</v>
      </c>
      <c r="J130" s="33">
        <v>42936</v>
      </c>
      <c r="K130" s="24" t="s">
        <v>739</v>
      </c>
      <c r="L130" s="24" t="s">
        <v>115</v>
      </c>
      <c r="M130" s="22"/>
    </row>
    <row r="131" spans="1:13" ht="22.5" customHeight="1" x14ac:dyDescent="0.25">
      <c r="A131" s="24" t="s">
        <v>618</v>
      </c>
      <c r="B131" s="24" t="s">
        <v>50</v>
      </c>
      <c r="C131" s="25" t="s">
        <v>619</v>
      </c>
      <c r="D131" s="26" t="s">
        <v>753</v>
      </c>
      <c r="E131" s="27">
        <v>3000</v>
      </c>
      <c r="F131" s="28">
        <v>3.1840000000000002</v>
      </c>
      <c r="G131" s="27">
        <v>9552</v>
      </c>
      <c r="H131" s="26" t="s">
        <v>889</v>
      </c>
      <c r="I131" s="30" t="s">
        <v>1004</v>
      </c>
      <c r="J131" s="33">
        <v>42944</v>
      </c>
      <c r="K131" s="24" t="s">
        <v>739</v>
      </c>
      <c r="L131" s="24" t="s">
        <v>115</v>
      </c>
      <c r="M131" s="22"/>
    </row>
    <row r="132" spans="1:13" ht="22.5" customHeight="1" x14ac:dyDescent="0.25">
      <c r="A132" s="24" t="s">
        <v>620</v>
      </c>
      <c r="B132" s="24" t="s">
        <v>50</v>
      </c>
      <c r="C132" s="25" t="s">
        <v>990</v>
      </c>
      <c r="D132" s="26" t="s">
        <v>849</v>
      </c>
      <c r="E132" s="27">
        <v>1800</v>
      </c>
      <c r="F132" s="28">
        <v>3.3380000000000001</v>
      </c>
      <c r="G132" s="27">
        <v>6008.4</v>
      </c>
      <c r="H132" s="26" t="s">
        <v>1002</v>
      </c>
      <c r="I132" s="30" t="s">
        <v>1005</v>
      </c>
      <c r="J132" s="33">
        <v>42936</v>
      </c>
      <c r="K132" s="24" t="s">
        <v>739</v>
      </c>
      <c r="L132" s="24" t="s">
        <v>115</v>
      </c>
      <c r="M132" s="22"/>
    </row>
    <row r="133" spans="1:13" ht="22.5" customHeight="1" x14ac:dyDescent="0.25">
      <c r="A133" s="24" t="s">
        <v>527</v>
      </c>
      <c r="B133" s="24" t="s">
        <v>50</v>
      </c>
      <c r="C133" s="25" t="s">
        <v>478</v>
      </c>
      <c r="D133" s="26" t="s">
        <v>753</v>
      </c>
      <c r="E133" s="27">
        <v>2310</v>
      </c>
      <c r="F133" s="28">
        <v>3.113</v>
      </c>
      <c r="G133" s="27">
        <v>7191.03</v>
      </c>
      <c r="H133" s="26" t="s">
        <v>797</v>
      </c>
      <c r="I133" s="30" t="s">
        <v>1006</v>
      </c>
      <c r="J133" s="33">
        <v>42768</v>
      </c>
      <c r="K133" s="24" t="s">
        <v>739</v>
      </c>
      <c r="L133" s="24" t="s">
        <v>115</v>
      </c>
      <c r="M133" s="22"/>
    </row>
    <row r="134" spans="1:13" ht="22.5" customHeight="1" x14ac:dyDescent="0.25">
      <c r="A134" s="24" t="s">
        <v>535</v>
      </c>
      <c r="B134" s="24" t="s">
        <v>50</v>
      </c>
      <c r="C134" s="25" t="s">
        <v>1007</v>
      </c>
      <c r="D134" s="26" t="s">
        <v>753</v>
      </c>
      <c r="E134" s="27">
        <v>1580</v>
      </c>
      <c r="F134" s="28">
        <v>3.113</v>
      </c>
      <c r="G134" s="27">
        <v>4918.54</v>
      </c>
      <c r="H134" s="26" t="s">
        <v>797</v>
      </c>
      <c r="I134" s="30" t="s">
        <v>1008</v>
      </c>
      <c r="J134" s="33">
        <v>42768</v>
      </c>
      <c r="K134" s="24" t="s">
        <v>739</v>
      </c>
      <c r="L134" s="24" t="s">
        <v>115</v>
      </c>
      <c r="M134" s="22"/>
    </row>
    <row r="135" spans="1:13" ht="22.5" customHeight="1" x14ac:dyDescent="0.25">
      <c r="A135" s="24" t="s">
        <v>678</v>
      </c>
      <c r="B135" s="24" t="s">
        <v>766</v>
      </c>
      <c r="C135" s="25" t="s">
        <v>679</v>
      </c>
      <c r="D135" s="26" t="s">
        <v>753</v>
      </c>
      <c r="E135" s="32">
        <v>500</v>
      </c>
      <c r="F135" s="28">
        <v>3.3157999999999999</v>
      </c>
      <c r="G135" s="27">
        <v>1657.9</v>
      </c>
      <c r="H135" s="26" t="s">
        <v>1009</v>
      </c>
      <c r="I135" s="30" t="s">
        <v>1010</v>
      </c>
      <c r="J135" s="33">
        <v>43084</v>
      </c>
      <c r="K135" s="24" t="s">
        <v>739</v>
      </c>
      <c r="L135" s="24" t="s">
        <v>115</v>
      </c>
      <c r="M135" s="22"/>
    </row>
    <row r="136" spans="1:13" ht="11.25" customHeight="1" x14ac:dyDescent="0.25">
      <c r="A136" s="24" t="s">
        <v>680</v>
      </c>
      <c r="B136" s="24" t="s">
        <v>1011</v>
      </c>
      <c r="C136" s="25" t="s">
        <v>377</v>
      </c>
      <c r="D136" s="26" t="s">
        <v>753</v>
      </c>
      <c r="E136" s="27">
        <v>1675</v>
      </c>
      <c r="F136" s="28">
        <v>3.238</v>
      </c>
      <c r="G136" s="27">
        <v>5423.65</v>
      </c>
      <c r="H136" s="26" t="s">
        <v>855</v>
      </c>
      <c r="I136" s="30" t="s">
        <v>1012</v>
      </c>
      <c r="J136" s="33">
        <v>43077</v>
      </c>
      <c r="K136" s="24" t="s">
        <v>739</v>
      </c>
      <c r="L136" s="24" t="s">
        <v>115</v>
      </c>
      <c r="M136" s="22"/>
    </row>
    <row r="137" spans="1:13" ht="22.5" customHeight="1" x14ac:dyDescent="0.25">
      <c r="A137" s="24" t="s">
        <v>543</v>
      </c>
      <c r="B137" s="24" t="s">
        <v>50</v>
      </c>
      <c r="C137" s="25" t="s">
        <v>544</v>
      </c>
      <c r="D137" s="26" t="s">
        <v>762</v>
      </c>
      <c r="E137" s="32">
        <v>670</v>
      </c>
      <c r="F137" s="28">
        <v>3.5</v>
      </c>
      <c r="G137" s="27">
        <v>2345</v>
      </c>
      <c r="H137" s="26" t="s">
        <v>1013</v>
      </c>
      <c r="I137" s="30" t="s">
        <v>1014</v>
      </c>
      <c r="J137" s="33">
        <v>42769</v>
      </c>
      <c r="K137" s="24" t="s">
        <v>739</v>
      </c>
      <c r="L137" s="24" t="s">
        <v>115</v>
      </c>
      <c r="M137" s="22"/>
    </row>
    <row r="138" spans="1:13" ht="11.25" customHeight="1" x14ac:dyDescent="0.25">
      <c r="A138" s="24" t="s">
        <v>642</v>
      </c>
      <c r="B138" s="24" t="s">
        <v>50</v>
      </c>
      <c r="C138" s="25" t="s">
        <v>643</v>
      </c>
      <c r="D138" s="26" t="s">
        <v>753</v>
      </c>
      <c r="E138" s="27">
        <v>3398.97</v>
      </c>
      <c r="F138" s="28">
        <v>3.335</v>
      </c>
      <c r="G138" s="27">
        <v>11335.56</v>
      </c>
      <c r="H138" s="26" t="s">
        <v>1015</v>
      </c>
      <c r="I138" s="30" t="s">
        <v>1016</v>
      </c>
      <c r="J138" s="33">
        <v>43087</v>
      </c>
      <c r="K138" s="24" t="s">
        <v>739</v>
      </c>
      <c r="L138" s="24" t="s">
        <v>115</v>
      </c>
      <c r="M138" s="22"/>
    </row>
    <row r="139" spans="1:13" ht="11.25" customHeight="1" x14ac:dyDescent="0.25">
      <c r="A139" s="24" t="s">
        <v>645</v>
      </c>
      <c r="B139" s="24" t="s">
        <v>50</v>
      </c>
      <c r="C139" s="25" t="s">
        <v>646</v>
      </c>
      <c r="D139" s="26" t="s">
        <v>753</v>
      </c>
      <c r="E139" s="27">
        <v>4606.5</v>
      </c>
      <c r="F139" s="28">
        <v>3.33</v>
      </c>
      <c r="G139" s="27">
        <v>15339.64</v>
      </c>
      <c r="H139" s="26" t="s">
        <v>932</v>
      </c>
      <c r="I139" s="30" t="s">
        <v>1017</v>
      </c>
      <c r="J139" s="33">
        <v>43083</v>
      </c>
      <c r="K139" s="24" t="s">
        <v>739</v>
      </c>
      <c r="L139" s="24" t="s">
        <v>115</v>
      </c>
      <c r="M139" s="22"/>
    </row>
    <row r="140" spans="1:13" ht="11.25" customHeight="1" x14ac:dyDescent="0.25">
      <c r="A140" s="24" t="s">
        <v>648</v>
      </c>
      <c r="B140" s="24" t="s">
        <v>50</v>
      </c>
      <c r="C140" s="25" t="s">
        <v>380</v>
      </c>
      <c r="D140" s="26" t="s">
        <v>753</v>
      </c>
      <c r="E140" s="27">
        <v>1966.43</v>
      </c>
      <c r="F140" s="28">
        <v>3.2593000000000001</v>
      </c>
      <c r="G140" s="27">
        <v>6409.18</v>
      </c>
      <c r="H140" s="26" t="s">
        <v>855</v>
      </c>
      <c r="I140" s="30" t="s">
        <v>1018</v>
      </c>
      <c r="J140" s="33">
        <v>43077</v>
      </c>
      <c r="K140" s="24" t="s">
        <v>739</v>
      </c>
      <c r="L140" s="24" t="s">
        <v>115</v>
      </c>
      <c r="M140" s="22"/>
    </row>
    <row r="141" spans="1:13" ht="22.5" customHeight="1" x14ac:dyDescent="0.25">
      <c r="A141" s="24" t="s">
        <v>650</v>
      </c>
      <c r="B141" s="24" t="s">
        <v>50</v>
      </c>
      <c r="C141" s="25" t="s">
        <v>619</v>
      </c>
      <c r="D141" s="26" t="s">
        <v>753</v>
      </c>
      <c r="E141" s="27">
        <v>3520</v>
      </c>
      <c r="F141" s="28">
        <v>3.2875000000000001</v>
      </c>
      <c r="G141" s="27">
        <v>11572</v>
      </c>
      <c r="H141" s="26" t="s">
        <v>864</v>
      </c>
      <c r="I141" s="30" t="s">
        <v>1019</v>
      </c>
      <c r="J141" s="33">
        <v>43089</v>
      </c>
      <c r="K141" s="24" t="s">
        <v>739</v>
      </c>
      <c r="L141" s="24" t="s">
        <v>115</v>
      </c>
      <c r="M141" s="22"/>
    </row>
    <row r="142" spans="1:13" ht="22.5" customHeight="1" x14ac:dyDescent="0.25">
      <c r="A142" s="24" t="s">
        <v>652</v>
      </c>
      <c r="B142" s="24" t="s">
        <v>50</v>
      </c>
      <c r="C142" s="25" t="s">
        <v>533</v>
      </c>
      <c r="D142" s="26" t="s">
        <v>762</v>
      </c>
      <c r="E142" s="32">
        <v>694</v>
      </c>
      <c r="F142" s="28">
        <v>3.8279999999999998</v>
      </c>
      <c r="G142" s="27">
        <v>2656.63</v>
      </c>
      <c r="H142" s="26" t="s">
        <v>855</v>
      </c>
      <c r="I142" s="30" t="s">
        <v>1020</v>
      </c>
      <c r="J142" s="33">
        <v>43077</v>
      </c>
      <c r="K142" s="24" t="s">
        <v>739</v>
      </c>
      <c r="L142" s="24" t="s">
        <v>115</v>
      </c>
      <c r="M142" s="22"/>
    </row>
    <row r="143" spans="1:13" ht="22.5" customHeight="1" x14ac:dyDescent="0.25">
      <c r="A143" s="24" t="s">
        <v>654</v>
      </c>
      <c r="B143" s="24" t="s">
        <v>50</v>
      </c>
      <c r="C143" s="25" t="s">
        <v>1021</v>
      </c>
      <c r="D143" s="26" t="s">
        <v>753</v>
      </c>
      <c r="E143" s="32">
        <v>550</v>
      </c>
      <c r="F143" s="28">
        <v>3.3330000000000002</v>
      </c>
      <c r="G143" s="27">
        <v>1833.15</v>
      </c>
      <c r="H143" s="26" t="s">
        <v>932</v>
      </c>
      <c r="I143" s="30" t="s">
        <v>1022</v>
      </c>
      <c r="J143" s="33">
        <v>43083</v>
      </c>
      <c r="K143" s="24" t="s">
        <v>739</v>
      </c>
      <c r="L143" s="24" t="s">
        <v>115</v>
      </c>
      <c r="M143" s="22"/>
    </row>
    <row r="144" spans="1:13" ht="22.5" customHeight="1" x14ac:dyDescent="0.25">
      <c r="A144" s="24" t="s">
        <v>656</v>
      </c>
      <c r="B144" s="24" t="s">
        <v>50</v>
      </c>
      <c r="C144" s="25" t="s">
        <v>552</v>
      </c>
      <c r="D144" s="26" t="s">
        <v>753</v>
      </c>
      <c r="E144" s="32">
        <v>110</v>
      </c>
      <c r="F144" s="28">
        <v>3.3</v>
      </c>
      <c r="G144" s="27">
        <v>363</v>
      </c>
      <c r="H144" s="26" t="s">
        <v>930</v>
      </c>
      <c r="I144" s="30" t="s">
        <v>1023</v>
      </c>
      <c r="J144" s="33">
        <v>43080</v>
      </c>
      <c r="K144" s="24" t="s">
        <v>739</v>
      </c>
      <c r="L144" s="24" t="s">
        <v>115</v>
      </c>
      <c r="M144" s="22"/>
    </row>
    <row r="145" spans="1:13" ht="11.25" customHeight="1" x14ac:dyDescent="0.25">
      <c r="A145" s="24" t="s">
        <v>689</v>
      </c>
      <c r="B145" s="24" t="s">
        <v>773</v>
      </c>
      <c r="C145" s="25" t="s">
        <v>402</v>
      </c>
      <c r="D145" s="26" t="s">
        <v>757</v>
      </c>
      <c r="E145" s="27">
        <v>1420</v>
      </c>
      <c r="F145" s="28">
        <v>4.1429999999999998</v>
      </c>
      <c r="G145" s="27">
        <v>5883.06</v>
      </c>
      <c r="H145" s="26" t="s">
        <v>768</v>
      </c>
      <c r="I145" s="30" t="s">
        <v>1024</v>
      </c>
      <c r="J145" s="33">
        <v>42950</v>
      </c>
      <c r="K145" s="24" t="s">
        <v>739</v>
      </c>
      <c r="L145" s="24" t="s">
        <v>115</v>
      </c>
      <c r="M145" s="22"/>
    </row>
    <row r="146" spans="1:13" ht="22.5" customHeight="1" x14ac:dyDescent="0.25">
      <c r="A146" s="24" t="s">
        <v>463</v>
      </c>
      <c r="B146" s="24" t="s">
        <v>831</v>
      </c>
      <c r="C146" s="25" t="s">
        <v>464</v>
      </c>
      <c r="D146" s="26" t="s">
        <v>753</v>
      </c>
      <c r="E146" s="27">
        <v>1495</v>
      </c>
      <c r="F146" s="28">
        <v>3.1160000000000001</v>
      </c>
      <c r="G146" s="27">
        <v>4658.42</v>
      </c>
      <c r="H146" s="26" t="s">
        <v>797</v>
      </c>
      <c r="I146" s="30" t="s">
        <v>1025</v>
      </c>
      <c r="J146" s="33">
        <v>42768</v>
      </c>
      <c r="K146" s="24" t="s">
        <v>739</v>
      </c>
      <c r="L146" s="24" t="s">
        <v>115</v>
      </c>
      <c r="M146" s="22"/>
    </row>
    <row r="147" spans="1:13" ht="11.25" customHeight="1" x14ac:dyDescent="0.25">
      <c r="A147" s="24" t="s">
        <v>525</v>
      </c>
      <c r="B147" s="24" t="s">
        <v>50</v>
      </c>
      <c r="C147" s="25" t="s">
        <v>402</v>
      </c>
      <c r="D147" s="26" t="s">
        <v>757</v>
      </c>
      <c r="E147" s="27">
        <v>2840</v>
      </c>
      <c r="F147" s="28">
        <v>3.8919999999999999</v>
      </c>
      <c r="G147" s="27">
        <v>11053.28</v>
      </c>
      <c r="H147" s="26" t="s">
        <v>797</v>
      </c>
      <c r="I147" s="30" t="s">
        <v>1026</v>
      </c>
      <c r="J147" s="33">
        <v>42768</v>
      </c>
      <c r="K147" s="24" t="s">
        <v>739</v>
      </c>
      <c r="L147" s="24" t="s">
        <v>115</v>
      </c>
      <c r="M147" s="22"/>
    </row>
    <row r="148" spans="1:13" ht="11.25" customHeight="1" x14ac:dyDescent="0.25">
      <c r="A148" s="24" t="s">
        <v>487</v>
      </c>
      <c r="B148" s="24" t="s">
        <v>831</v>
      </c>
      <c r="C148" s="25" t="s">
        <v>380</v>
      </c>
      <c r="D148" s="26" t="s">
        <v>753</v>
      </c>
      <c r="E148" s="27">
        <v>2535</v>
      </c>
      <c r="F148" s="28">
        <v>3.254</v>
      </c>
      <c r="G148" s="27">
        <v>8248.89</v>
      </c>
      <c r="H148" s="26" t="s">
        <v>872</v>
      </c>
      <c r="I148" s="30" t="s">
        <v>1027</v>
      </c>
      <c r="J148" s="33">
        <v>42929</v>
      </c>
      <c r="K148" s="24" t="s">
        <v>739</v>
      </c>
      <c r="L148" s="24" t="s">
        <v>115</v>
      </c>
      <c r="M148" s="22"/>
    </row>
    <row r="149" spans="1:13" ht="22.5" customHeight="1" x14ac:dyDescent="0.25">
      <c r="A149" s="24" t="s">
        <v>490</v>
      </c>
      <c r="B149" s="24" t="s">
        <v>831</v>
      </c>
      <c r="C149" s="25" t="s">
        <v>458</v>
      </c>
      <c r="D149" s="26" t="s">
        <v>753</v>
      </c>
      <c r="E149" s="27">
        <v>1750</v>
      </c>
      <c r="F149" s="28">
        <v>3.254</v>
      </c>
      <c r="G149" s="27">
        <v>5694.5</v>
      </c>
      <c r="H149" s="26" t="s">
        <v>872</v>
      </c>
      <c r="I149" s="30" t="s">
        <v>1028</v>
      </c>
      <c r="J149" s="33">
        <v>42929</v>
      </c>
      <c r="K149" s="24" t="s">
        <v>739</v>
      </c>
      <c r="L149" s="24" t="s">
        <v>115</v>
      </c>
      <c r="M149" s="22"/>
    </row>
    <row r="150" spans="1:13" ht="22.5" customHeight="1" x14ac:dyDescent="0.25">
      <c r="A150" s="24" t="s">
        <v>551</v>
      </c>
      <c r="B150" s="24" t="s">
        <v>50</v>
      </c>
      <c r="C150" s="25" t="s">
        <v>552</v>
      </c>
      <c r="D150" s="26" t="s">
        <v>753</v>
      </c>
      <c r="E150" s="32">
        <v>735</v>
      </c>
      <c r="F150" s="28">
        <v>3.1179999999999999</v>
      </c>
      <c r="G150" s="27">
        <v>2291.73</v>
      </c>
      <c r="H150" s="26" t="s">
        <v>982</v>
      </c>
      <c r="I150" s="30" t="s">
        <v>1029</v>
      </c>
      <c r="J150" s="33">
        <v>42802</v>
      </c>
      <c r="K150" s="24" t="s">
        <v>739</v>
      </c>
      <c r="L150" s="24" t="s">
        <v>115</v>
      </c>
      <c r="M150" s="22"/>
    </row>
    <row r="151" spans="1:13" ht="11.25" customHeight="1" x14ac:dyDescent="0.25">
      <c r="A151" s="24" t="s">
        <v>587</v>
      </c>
      <c r="B151" s="24" t="s">
        <v>50</v>
      </c>
      <c r="C151" s="25" t="s">
        <v>588</v>
      </c>
      <c r="D151" s="26" t="s">
        <v>762</v>
      </c>
      <c r="E151" s="27">
        <v>1380</v>
      </c>
      <c r="F151" s="28">
        <v>3.4980000000000002</v>
      </c>
      <c r="G151" s="27">
        <v>4827.24</v>
      </c>
      <c r="H151" s="26" t="s">
        <v>996</v>
      </c>
      <c r="I151" s="30" t="s">
        <v>1030</v>
      </c>
      <c r="J151" s="33">
        <v>42864</v>
      </c>
      <c r="K151" s="24" t="s">
        <v>739</v>
      </c>
      <c r="L151" s="24" t="s">
        <v>115</v>
      </c>
      <c r="M151" s="22"/>
    </row>
    <row r="152" spans="1:13" ht="22.5" customHeight="1" x14ac:dyDescent="0.25">
      <c r="A152" s="24" t="s">
        <v>546</v>
      </c>
      <c r="B152" s="24" t="s">
        <v>50</v>
      </c>
      <c r="C152" s="25" t="s">
        <v>405</v>
      </c>
      <c r="D152" s="26" t="s">
        <v>753</v>
      </c>
      <c r="E152" s="27">
        <v>4485</v>
      </c>
      <c r="F152" s="28">
        <v>3.1179999999999999</v>
      </c>
      <c r="G152" s="27">
        <v>13984.23</v>
      </c>
      <c r="H152" s="26" t="s">
        <v>982</v>
      </c>
      <c r="I152" s="30" t="s">
        <v>1031</v>
      </c>
      <c r="J152" s="33">
        <v>42802</v>
      </c>
      <c r="K152" s="24" t="s">
        <v>739</v>
      </c>
      <c r="L152" s="24" t="s">
        <v>115</v>
      </c>
      <c r="M152" s="22"/>
    </row>
    <row r="153" spans="1:13" ht="22.5" customHeight="1" x14ac:dyDescent="0.25">
      <c r="A153" s="24" t="s">
        <v>669</v>
      </c>
      <c r="B153" s="24" t="s">
        <v>834</v>
      </c>
      <c r="C153" s="25" t="s">
        <v>405</v>
      </c>
      <c r="D153" s="26" t="s">
        <v>753</v>
      </c>
      <c r="E153" s="27">
        <v>1250</v>
      </c>
      <c r="F153" s="28">
        <v>3.2286000000000001</v>
      </c>
      <c r="G153" s="27">
        <v>4035.75</v>
      </c>
      <c r="H153" s="26" t="s">
        <v>1032</v>
      </c>
      <c r="I153" s="30" t="s">
        <v>1033</v>
      </c>
      <c r="J153" s="33">
        <v>43069</v>
      </c>
      <c r="K153" s="24" t="s">
        <v>739</v>
      </c>
      <c r="L153" s="24" t="s">
        <v>195</v>
      </c>
      <c r="M153" s="22"/>
    </row>
    <row r="154" spans="1:13" ht="22.5" customHeight="1" x14ac:dyDescent="0.25">
      <c r="A154" s="24" t="s">
        <v>538</v>
      </c>
      <c r="B154" s="24" t="s">
        <v>50</v>
      </c>
      <c r="C154" s="25" t="s">
        <v>1034</v>
      </c>
      <c r="D154" s="26" t="s">
        <v>753</v>
      </c>
      <c r="E154" s="27">
        <v>1200</v>
      </c>
      <c r="F154" s="28">
        <v>3.1160000000000001</v>
      </c>
      <c r="G154" s="27">
        <v>3739.2</v>
      </c>
      <c r="H154" s="26" t="s">
        <v>797</v>
      </c>
      <c r="I154" s="30" t="s">
        <v>1035</v>
      </c>
      <c r="J154" s="33">
        <v>42768</v>
      </c>
      <c r="K154" s="24" t="s">
        <v>739</v>
      </c>
      <c r="L154" s="24" t="s">
        <v>115</v>
      </c>
      <c r="M154" s="22"/>
    </row>
    <row r="155" spans="1:13" ht="22.5" customHeight="1" x14ac:dyDescent="0.25">
      <c r="A155" s="24" t="s">
        <v>532</v>
      </c>
      <c r="B155" s="24" t="s">
        <v>50</v>
      </c>
      <c r="C155" s="25" t="s">
        <v>533</v>
      </c>
      <c r="D155" s="26" t="s">
        <v>762</v>
      </c>
      <c r="E155" s="32">
        <v>330</v>
      </c>
      <c r="F155" s="28">
        <v>3.355</v>
      </c>
      <c r="G155" s="27">
        <v>1107.1500000000001</v>
      </c>
      <c r="H155" s="26" t="s">
        <v>797</v>
      </c>
      <c r="I155" s="30" t="s">
        <v>1036</v>
      </c>
      <c r="J155" s="33">
        <v>42768</v>
      </c>
      <c r="K155" s="24" t="s">
        <v>739</v>
      </c>
      <c r="L155" s="24" t="s">
        <v>115</v>
      </c>
      <c r="M155" s="22"/>
    </row>
    <row r="156" spans="1:13" ht="22.5" customHeight="1" x14ac:dyDescent="0.25">
      <c r="A156" s="24" t="s">
        <v>590</v>
      </c>
      <c r="B156" s="24" t="s">
        <v>50</v>
      </c>
      <c r="C156" s="25" t="s">
        <v>469</v>
      </c>
      <c r="D156" s="26" t="s">
        <v>757</v>
      </c>
      <c r="E156" s="32">
        <v>672</v>
      </c>
      <c r="F156" s="28">
        <v>4.12</v>
      </c>
      <c r="G156" s="27">
        <v>2768.64</v>
      </c>
      <c r="H156" s="26" t="s">
        <v>918</v>
      </c>
      <c r="I156" s="30" t="s">
        <v>1037</v>
      </c>
      <c r="J156" s="33">
        <v>42863</v>
      </c>
      <c r="K156" s="24" t="s">
        <v>739</v>
      </c>
      <c r="L156" s="24" t="s">
        <v>115</v>
      </c>
      <c r="M156" s="22"/>
    </row>
    <row r="157" spans="1:13" ht="22.5" customHeight="1" x14ac:dyDescent="0.25">
      <c r="A157" s="24" t="s">
        <v>607</v>
      </c>
      <c r="B157" s="24" t="s">
        <v>50</v>
      </c>
      <c r="C157" s="25" t="s">
        <v>990</v>
      </c>
      <c r="D157" s="26" t="s">
        <v>753</v>
      </c>
      <c r="E157" s="27">
        <v>1782</v>
      </c>
      <c r="F157" s="28">
        <v>3.3450000000000002</v>
      </c>
      <c r="G157" s="27">
        <v>5960.79</v>
      </c>
      <c r="H157" s="26" t="s">
        <v>951</v>
      </c>
      <c r="I157" s="30" t="s">
        <v>1038</v>
      </c>
      <c r="J157" s="33">
        <v>42913</v>
      </c>
      <c r="K157" s="24" t="s">
        <v>739</v>
      </c>
      <c r="L157" s="24" t="s">
        <v>115</v>
      </c>
      <c r="M157" s="22"/>
    </row>
    <row r="158" spans="1:13" ht="22.5" customHeight="1" x14ac:dyDescent="0.25">
      <c r="A158" s="24" t="s">
        <v>413</v>
      </c>
      <c r="B158" s="24" t="s">
        <v>752</v>
      </c>
      <c r="C158" s="25" t="s">
        <v>405</v>
      </c>
      <c r="D158" s="26" t="s">
        <v>753</v>
      </c>
      <c r="E158" s="27">
        <v>1495</v>
      </c>
      <c r="F158" s="28">
        <v>3.1720000000000002</v>
      </c>
      <c r="G158" s="27">
        <v>4742.1400000000003</v>
      </c>
      <c r="H158" s="26" t="s">
        <v>965</v>
      </c>
      <c r="I158" s="30" t="s">
        <v>1039</v>
      </c>
      <c r="J158" s="33">
        <v>43021</v>
      </c>
      <c r="K158" s="24" t="s">
        <v>739</v>
      </c>
      <c r="L158" s="24" t="s">
        <v>195</v>
      </c>
      <c r="M158" s="22"/>
    </row>
    <row r="159" spans="1:13" ht="11.25" customHeight="1" x14ac:dyDescent="0.25">
      <c r="A159" s="24" t="s">
        <v>414</v>
      </c>
      <c r="B159" s="24" t="s">
        <v>752</v>
      </c>
      <c r="C159" s="25" t="s">
        <v>415</v>
      </c>
      <c r="D159" s="26" t="s">
        <v>753</v>
      </c>
      <c r="E159" s="27">
        <v>2116.5</v>
      </c>
      <c r="F159" s="28">
        <v>3.3</v>
      </c>
      <c r="G159" s="27">
        <v>6984.45</v>
      </c>
      <c r="H159" s="26" t="s">
        <v>1040</v>
      </c>
      <c r="I159" s="30" t="s">
        <v>1041</v>
      </c>
      <c r="J159" s="33">
        <v>43056</v>
      </c>
      <c r="K159" s="24" t="s">
        <v>739</v>
      </c>
      <c r="L159" s="24" t="s">
        <v>195</v>
      </c>
      <c r="M159" s="22"/>
    </row>
    <row r="160" spans="1:13" ht="11.25" customHeight="1" x14ac:dyDescent="0.25">
      <c r="A160" s="24" t="s">
        <v>639</v>
      </c>
      <c r="B160" s="24" t="s">
        <v>50</v>
      </c>
      <c r="C160" s="25" t="s">
        <v>461</v>
      </c>
      <c r="D160" s="26" t="s">
        <v>849</v>
      </c>
      <c r="E160" s="32">
        <v>550</v>
      </c>
      <c r="F160" s="28">
        <v>3.2839999999999998</v>
      </c>
      <c r="G160" s="27">
        <v>1806.2</v>
      </c>
      <c r="H160" s="26" t="s">
        <v>823</v>
      </c>
      <c r="I160" s="30" t="s">
        <v>1042</v>
      </c>
      <c r="J160" s="33">
        <v>43048</v>
      </c>
      <c r="K160" s="24" t="s">
        <v>739</v>
      </c>
      <c r="L160" s="24" t="s">
        <v>115</v>
      </c>
      <c r="M160" s="22"/>
    </row>
    <row r="161" spans="1:16" ht="11.25" customHeight="1" x14ac:dyDescent="0.25">
      <c r="A161" s="24" t="s">
        <v>610</v>
      </c>
      <c r="B161" s="24" t="s">
        <v>50</v>
      </c>
      <c r="C161" s="25" t="s">
        <v>611</v>
      </c>
      <c r="D161" s="26" t="s">
        <v>753</v>
      </c>
      <c r="E161" s="27">
        <v>2220</v>
      </c>
      <c r="F161" s="28">
        <v>3.3450000000000002</v>
      </c>
      <c r="G161" s="27">
        <v>7425.9</v>
      </c>
      <c r="H161" s="26" t="s">
        <v>951</v>
      </c>
      <c r="I161" s="30" t="s">
        <v>1043</v>
      </c>
      <c r="J161" s="33">
        <v>42913</v>
      </c>
      <c r="K161" s="24" t="s">
        <v>739</v>
      </c>
      <c r="L161" s="24" t="s">
        <v>115</v>
      </c>
      <c r="M161" s="22"/>
    </row>
    <row r="162" spans="1:16" ht="11.25" customHeight="1" x14ac:dyDescent="0.25">
      <c r="A162" s="24" t="s">
        <v>541</v>
      </c>
      <c r="B162" s="24" t="s">
        <v>50</v>
      </c>
      <c r="C162" s="25" t="s">
        <v>415</v>
      </c>
      <c r="D162" s="26" t="s">
        <v>753</v>
      </c>
      <c r="E162" s="27">
        <v>6038.25</v>
      </c>
      <c r="F162" s="28">
        <v>3.18</v>
      </c>
      <c r="G162" s="27">
        <v>19201.63</v>
      </c>
      <c r="H162" s="26" t="s">
        <v>1044</v>
      </c>
      <c r="I162" s="30" t="s">
        <v>1045</v>
      </c>
      <c r="J162" s="33">
        <v>42807</v>
      </c>
      <c r="K162" s="24" t="s">
        <v>739</v>
      </c>
      <c r="L162" s="24" t="s">
        <v>115</v>
      </c>
      <c r="M162" s="22"/>
    </row>
    <row r="163" spans="1:16" ht="11.25" customHeight="1" x14ac:dyDescent="0.25">
      <c r="A163" s="24" t="s">
        <v>554</v>
      </c>
      <c r="B163" s="24" t="s">
        <v>50</v>
      </c>
      <c r="C163" s="25" t="s">
        <v>402</v>
      </c>
      <c r="D163" s="26" t="s">
        <v>753</v>
      </c>
      <c r="E163" s="27">
        <v>1420</v>
      </c>
      <c r="F163" s="28">
        <v>4.1449999999999996</v>
      </c>
      <c r="G163" s="27">
        <v>5769.88</v>
      </c>
      <c r="H163" s="26" t="s">
        <v>967</v>
      </c>
      <c r="I163" s="30" t="s">
        <v>1046</v>
      </c>
      <c r="J163" s="33">
        <v>42982</v>
      </c>
      <c r="K163" s="24" t="s">
        <v>739</v>
      </c>
      <c r="L163" s="24" t="s">
        <v>115</v>
      </c>
      <c r="M163" s="22"/>
    </row>
    <row r="164" spans="1:16" ht="11.25" customHeight="1" x14ac:dyDescent="0.25">
      <c r="A164" s="24" t="s">
        <v>554</v>
      </c>
      <c r="B164" s="24" t="s">
        <v>50</v>
      </c>
      <c r="C164" s="25" t="s">
        <v>402</v>
      </c>
      <c r="D164" s="26" t="s">
        <v>753</v>
      </c>
      <c r="E164" s="27">
        <v>3715</v>
      </c>
      <c r="F164" s="28">
        <v>3.1040000000000001</v>
      </c>
      <c r="G164" s="27">
        <v>11531.36</v>
      </c>
      <c r="H164" s="26" t="s">
        <v>960</v>
      </c>
      <c r="I164" s="30" t="s">
        <v>1047</v>
      </c>
      <c r="J164" s="33">
        <v>42818</v>
      </c>
      <c r="K164" s="24" t="s">
        <v>739</v>
      </c>
      <c r="L164" s="24" t="s">
        <v>115</v>
      </c>
      <c r="M164" s="22"/>
    </row>
    <row r="165" spans="1:16" ht="11.25" customHeight="1" x14ac:dyDescent="0.25">
      <c r="A165" s="24" t="s">
        <v>554</v>
      </c>
      <c r="B165" s="24" t="s">
        <v>50</v>
      </c>
      <c r="C165" s="25" t="s">
        <v>402</v>
      </c>
      <c r="D165" s="26" t="s">
        <v>753</v>
      </c>
      <c r="E165" s="27">
        <v>5875</v>
      </c>
      <c r="F165" s="28">
        <v>4.1420000000000003</v>
      </c>
      <c r="G165" s="27">
        <v>24334.25</v>
      </c>
      <c r="H165" s="26" t="s">
        <v>993</v>
      </c>
      <c r="I165" s="30">
        <v>1715595476</v>
      </c>
      <c r="J165" s="33">
        <v>43018</v>
      </c>
      <c r="K165" s="24" t="s">
        <v>739</v>
      </c>
      <c r="L165" s="24" t="s">
        <v>115</v>
      </c>
      <c r="M165" s="22"/>
    </row>
    <row r="166" spans="1:16" ht="11.25" customHeight="1" x14ac:dyDescent="0.25">
      <c r="A166" s="24" t="s">
        <v>554</v>
      </c>
      <c r="B166" s="24" t="s">
        <v>50</v>
      </c>
      <c r="C166" s="25" t="s">
        <v>402</v>
      </c>
      <c r="D166" s="26" t="s">
        <v>753</v>
      </c>
      <c r="E166" s="27">
        <v>8311</v>
      </c>
      <c r="F166" s="28">
        <v>4.1977000000000002</v>
      </c>
      <c r="G166" s="27">
        <v>34887.08</v>
      </c>
      <c r="H166" s="26" t="s">
        <v>921</v>
      </c>
      <c r="I166" s="30" t="s">
        <v>1048</v>
      </c>
      <c r="J166" s="33">
        <v>42885</v>
      </c>
      <c r="K166" s="24" t="s">
        <v>739</v>
      </c>
      <c r="L166" s="24" t="s">
        <v>115</v>
      </c>
      <c r="M166" s="22"/>
    </row>
    <row r="167" spans="1:16" ht="22.5" customHeight="1" x14ac:dyDescent="0.25">
      <c r="A167" s="24" t="s">
        <v>1049</v>
      </c>
      <c r="B167" s="24" t="s">
        <v>50</v>
      </c>
      <c r="C167" s="25" t="s">
        <v>374</v>
      </c>
      <c r="D167" s="26" t="s">
        <v>753</v>
      </c>
      <c r="E167" s="27">
        <v>1350</v>
      </c>
      <c r="F167" s="28">
        <v>3.2869999999999999</v>
      </c>
      <c r="G167" s="27">
        <v>4437.45</v>
      </c>
      <c r="H167" s="26" t="s">
        <v>1050</v>
      </c>
      <c r="I167" s="30" t="s">
        <v>1051</v>
      </c>
      <c r="J167" s="33">
        <v>43099</v>
      </c>
      <c r="K167" s="24" t="s">
        <v>739</v>
      </c>
      <c r="L167" s="24" t="s">
        <v>115</v>
      </c>
      <c r="M167" s="22"/>
    </row>
    <row r="168" spans="1:16" ht="11.25" customHeight="1" x14ac:dyDescent="0.25">
      <c r="A168" s="24" t="s">
        <v>443</v>
      </c>
      <c r="B168" s="24" t="s">
        <v>831</v>
      </c>
      <c r="C168" s="25" t="s">
        <v>444</v>
      </c>
      <c r="D168" s="26" t="s">
        <v>753</v>
      </c>
      <c r="E168" s="32">
        <v>956</v>
      </c>
      <c r="F168" s="28">
        <v>2.3776999999999999</v>
      </c>
      <c r="G168" s="27">
        <v>2273.08</v>
      </c>
      <c r="H168" s="26" t="s">
        <v>908</v>
      </c>
      <c r="I168" s="30" t="s">
        <v>1052</v>
      </c>
      <c r="J168" s="33">
        <v>42788</v>
      </c>
      <c r="K168" s="24" t="s">
        <v>739</v>
      </c>
      <c r="L168" s="24" t="s">
        <v>115</v>
      </c>
      <c r="M168" s="22"/>
    </row>
    <row r="169" spans="1:16" ht="33.75" customHeight="1" x14ac:dyDescent="0.25">
      <c r="A169" s="24" t="s">
        <v>398</v>
      </c>
      <c r="B169" s="24" t="s">
        <v>179</v>
      </c>
      <c r="C169" s="25" t="s">
        <v>1053</v>
      </c>
      <c r="D169" s="26" t="s">
        <v>762</v>
      </c>
      <c r="E169" s="27">
        <v>1500</v>
      </c>
      <c r="F169" s="28">
        <v>3.738</v>
      </c>
      <c r="G169" s="27">
        <v>5607</v>
      </c>
      <c r="H169" s="26" t="s">
        <v>940</v>
      </c>
      <c r="I169" s="30" t="s">
        <v>1054</v>
      </c>
      <c r="J169" s="33">
        <v>43005</v>
      </c>
      <c r="K169" s="24" t="s">
        <v>739</v>
      </c>
      <c r="L169" s="24" t="s">
        <v>195</v>
      </c>
      <c r="M169" s="22"/>
    </row>
    <row r="170" spans="1:16" ht="22.5" customHeight="1" x14ac:dyDescent="0.25">
      <c r="A170" s="24" t="s">
        <v>409</v>
      </c>
      <c r="B170" s="24" t="s">
        <v>752</v>
      </c>
      <c r="C170" s="25" t="s">
        <v>1055</v>
      </c>
      <c r="D170" s="26" t="s">
        <v>753</v>
      </c>
      <c r="E170" s="32">
        <v>366</v>
      </c>
      <c r="F170" s="28">
        <v>3.165</v>
      </c>
      <c r="G170" s="27">
        <v>1158.3900000000001</v>
      </c>
      <c r="H170" s="26" t="s">
        <v>1056</v>
      </c>
      <c r="I170" s="30" t="s">
        <v>1057</v>
      </c>
      <c r="J170" s="33">
        <v>43013</v>
      </c>
      <c r="K170" s="24" t="s">
        <v>739</v>
      </c>
      <c r="L170" s="24" t="s">
        <v>195</v>
      </c>
      <c r="M170" s="22"/>
    </row>
    <row r="171" spans="1:16" ht="22.5" customHeight="1" x14ac:dyDescent="0.25">
      <c r="A171" s="24" t="s">
        <v>577</v>
      </c>
      <c r="B171" s="24" t="s">
        <v>50</v>
      </c>
      <c r="C171" s="25" t="s">
        <v>374</v>
      </c>
      <c r="D171" s="26" t="s">
        <v>753</v>
      </c>
      <c r="E171" s="32">
        <v>750</v>
      </c>
      <c r="F171" s="28">
        <v>3.1019999999999999</v>
      </c>
      <c r="G171" s="27">
        <v>2326.5</v>
      </c>
      <c r="H171" s="26" t="s">
        <v>802</v>
      </c>
      <c r="I171" s="30" t="s">
        <v>1058</v>
      </c>
      <c r="J171" s="33">
        <v>42467</v>
      </c>
      <c r="K171" s="24" t="s">
        <v>739</v>
      </c>
      <c r="L171" s="24" t="s">
        <v>115</v>
      </c>
      <c r="M171" s="22"/>
    </row>
    <row r="172" spans="1:16" ht="22.5" customHeight="1" x14ac:dyDescent="0.25">
      <c r="A172" s="24" t="s">
        <v>1059</v>
      </c>
      <c r="B172" s="24" t="s">
        <v>1060</v>
      </c>
      <c r="C172" s="25" t="s">
        <v>1061</v>
      </c>
      <c r="D172" s="26" t="s">
        <v>753</v>
      </c>
      <c r="E172" s="27">
        <v>5331.79</v>
      </c>
      <c r="F172" s="28">
        <v>3.2254</v>
      </c>
      <c r="G172" s="27">
        <v>17197.150000000001</v>
      </c>
      <c r="H172" s="26" t="s">
        <v>1062</v>
      </c>
      <c r="I172" s="30" t="s">
        <v>1063</v>
      </c>
      <c r="J172" s="33">
        <v>42746</v>
      </c>
      <c r="K172" s="24" t="s">
        <v>739</v>
      </c>
      <c r="L172" s="24" t="s">
        <v>195</v>
      </c>
      <c r="M172" s="22"/>
    </row>
    <row r="173" spans="1:16" ht="22.5" customHeight="1" x14ac:dyDescent="0.25">
      <c r="A173" s="24" t="s">
        <v>1059</v>
      </c>
      <c r="B173" s="24" t="s">
        <v>1060</v>
      </c>
      <c r="C173" s="25" t="s">
        <v>1061</v>
      </c>
      <c r="D173" s="26" t="s">
        <v>753</v>
      </c>
      <c r="E173" s="27">
        <v>5486.41</v>
      </c>
      <c r="F173" s="28">
        <v>3.1345000000000001</v>
      </c>
      <c r="G173" s="27">
        <v>17197.150000000001</v>
      </c>
      <c r="H173" s="26" t="s">
        <v>1064</v>
      </c>
      <c r="I173" s="30" t="s">
        <v>1065</v>
      </c>
      <c r="J173" s="33">
        <v>42831</v>
      </c>
      <c r="K173" s="24" t="s">
        <v>739</v>
      </c>
      <c r="L173" s="35" t="s">
        <v>195</v>
      </c>
      <c r="M173" s="22"/>
    </row>
    <row r="174" spans="1:16" ht="22.5" customHeight="1" x14ac:dyDescent="0.25">
      <c r="A174" s="24" t="s">
        <v>1059</v>
      </c>
      <c r="B174" s="24" t="s">
        <v>1060</v>
      </c>
      <c r="C174" s="25" t="s">
        <v>1061</v>
      </c>
      <c r="D174" s="26" t="s">
        <v>753</v>
      </c>
      <c r="E174" s="27">
        <v>13933.22</v>
      </c>
      <c r="F174" s="28">
        <v>3.0910000000000002</v>
      </c>
      <c r="G174" s="34">
        <v>43067.58</v>
      </c>
      <c r="H174" s="26" t="s">
        <v>1066</v>
      </c>
      <c r="I174" s="30">
        <v>1715586776</v>
      </c>
      <c r="J174" s="30" t="s">
        <v>1067</v>
      </c>
      <c r="K174" s="26" t="s">
        <v>739</v>
      </c>
      <c r="L174" s="30" t="s">
        <v>195</v>
      </c>
      <c r="M174" s="22"/>
    </row>
    <row r="175" spans="1:16" ht="22.5" customHeight="1" x14ac:dyDescent="0.25">
      <c r="A175" s="24" t="s">
        <v>1059</v>
      </c>
      <c r="B175" s="24" t="s">
        <v>1060</v>
      </c>
      <c r="C175" s="25" t="s">
        <v>1061</v>
      </c>
      <c r="D175" s="26" t="s">
        <v>753</v>
      </c>
      <c r="E175" s="27">
        <v>51700.69</v>
      </c>
      <c r="F175" s="28">
        <v>3.282</v>
      </c>
      <c r="G175" s="34">
        <v>169681.66</v>
      </c>
      <c r="H175" s="26" t="s">
        <v>836</v>
      </c>
      <c r="I175" s="30" t="s">
        <v>1068</v>
      </c>
      <c r="J175" s="33">
        <v>43059</v>
      </c>
      <c r="K175" s="26" t="s">
        <v>739</v>
      </c>
      <c r="L175" s="30" t="s">
        <v>195</v>
      </c>
      <c r="M175" s="22"/>
      <c r="N175" s="36"/>
      <c r="O175" s="36"/>
      <c r="P175" s="36"/>
    </row>
    <row r="176" spans="1:16" ht="11.25" customHeight="1" x14ac:dyDescent="0.25">
      <c r="A176" s="149" t="s">
        <v>121</v>
      </c>
      <c r="B176" s="149"/>
      <c r="C176" s="149"/>
      <c r="D176" s="149"/>
      <c r="E176" s="149"/>
      <c r="F176" s="149"/>
      <c r="G176" s="148" t="s">
        <v>1069</v>
      </c>
      <c r="H176" s="148"/>
      <c r="I176" s="20"/>
      <c r="J176" s="20"/>
      <c r="K176" s="20" t="s">
        <v>741</v>
      </c>
      <c r="L176" s="21">
        <v>491794.14</v>
      </c>
      <c r="M176" s="22"/>
      <c r="N176" s="37"/>
      <c r="O176" s="37"/>
      <c r="P176" s="37"/>
    </row>
    <row r="177" spans="1:16" ht="22.5" customHeight="1" x14ac:dyDescent="0.25">
      <c r="A177" s="30" t="s">
        <v>1070</v>
      </c>
      <c r="B177" s="30" t="s">
        <v>46</v>
      </c>
      <c r="C177" s="38" t="s">
        <v>241</v>
      </c>
      <c r="D177" s="30" t="s">
        <v>753</v>
      </c>
      <c r="E177" s="39">
        <v>27639.15</v>
      </c>
      <c r="F177" s="40">
        <v>3.1840000000000002</v>
      </c>
      <c r="G177" s="39">
        <v>88003.05</v>
      </c>
      <c r="H177" s="30" t="s">
        <v>1071</v>
      </c>
      <c r="I177" s="30" t="s">
        <v>1072</v>
      </c>
      <c r="J177" s="33">
        <v>42853</v>
      </c>
      <c r="K177" s="30" t="s">
        <v>121</v>
      </c>
      <c r="L177" s="30" t="s">
        <v>115</v>
      </c>
      <c r="M177" s="22"/>
    </row>
    <row r="178" spans="1:16" ht="22.5" customHeight="1" x14ac:dyDescent="0.25">
      <c r="A178" s="30" t="s">
        <v>789</v>
      </c>
      <c r="B178" s="30" t="s">
        <v>18</v>
      </c>
      <c r="C178" s="38" t="s">
        <v>120</v>
      </c>
      <c r="D178" s="30" t="s">
        <v>762</v>
      </c>
      <c r="E178" s="39">
        <v>34340</v>
      </c>
      <c r="F178" s="40">
        <v>3.6877</v>
      </c>
      <c r="G178" s="39">
        <v>126635.61</v>
      </c>
      <c r="H178" s="30" t="s">
        <v>1073</v>
      </c>
      <c r="I178" s="30" t="s">
        <v>1074</v>
      </c>
      <c r="J178" s="33">
        <v>42933</v>
      </c>
      <c r="K178" s="30" t="s">
        <v>121</v>
      </c>
      <c r="L178" s="30" t="s">
        <v>115</v>
      </c>
      <c r="M178" s="22"/>
    </row>
    <row r="179" spans="1:16" ht="22.5" customHeight="1" x14ac:dyDescent="0.25">
      <c r="A179" s="30" t="s">
        <v>1075</v>
      </c>
      <c r="B179" s="30" t="s">
        <v>46</v>
      </c>
      <c r="C179" s="38" t="s">
        <v>241</v>
      </c>
      <c r="D179" s="30" t="s">
        <v>753</v>
      </c>
      <c r="E179" s="39">
        <v>57093.94</v>
      </c>
      <c r="F179" s="40">
        <v>3.2917000000000001</v>
      </c>
      <c r="G179" s="39">
        <v>187936.12</v>
      </c>
      <c r="H179" s="30" t="s">
        <v>1076</v>
      </c>
      <c r="I179" s="30" t="s">
        <v>1077</v>
      </c>
      <c r="J179" s="33">
        <v>43045</v>
      </c>
      <c r="K179" s="30" t="s">
        <v>121</v>
      </c>
      <c r="L179" s="30" t="s">
        <v>115</v>
      </c>
      <c r="M179" s="22"/>
    </row>
    <row r="180" spans="1:16" ht="22.5" customHeight="1" x14ac:dyDescent="0.25">
      <c r="A180" s="30" t="s">
        <v>1078</v>
      </c>
      <c r="B180" s="30" t="s">
        <v>46</v>
      </c>
      <c r="C180" s="38" t="s">
        <v>241</v>
      </c>
      <c r="D180" s="30" t="s">
        <v>753</v>
      </c>
      <c r="E180" s="39">
        <v>27036.99</v>
      </c>
      <c r="F180" s="40">
        <v>3.2999000000000001</v>
      </c>
      <c r="G180" s="39">
        <v>89219.36</v>
      </c>
      <c r="H180" s="30" t="s">
        <v>1079</v>
      </c>
      <c r="I180" s="30" t="s">
        <v>1080</v>
      </c>
      <c r="J180" s="33">
        <v>42898</v>
      </c>
      <c r="K180" s="30" t="s">
        <v>121</v>
      </c>
      <c r="L180" s="30" t="s">
        <v>115</v>
      </c>
      <c r="M180" s="22"/>
    </row>
    <row r="181" spans="1:16" ht="11.25" customHeight="1" x14ac:dyDescent="0.25">
      <c r="A181" s="147" t="s">
        <v>1081</v>
      </c>
      <c r="B181" s="147"/>
      <c r="C181" s="147"/>
      <c r="D181" s="147"/>
      <c r="E181" s="147"/>
      <c r="F181" s="147"/>
      <c r="G181" s="146" t="s">
        <v>1082</v>
      </c>
      <c r="H181" s="146"/>
      <c r="I181" s="20"/>
      <c r="J181" s="20"/>
      <c r="K181" s="20" t="s">
        <v>1083</v>
      </c>
      <c r="L181" s="21">
        <v>3000553.86</v>
      </c>
      <c r="M181" s="22"/>
      <c r="N181" s="37"/>
      <c r="O181" s="37"/>
      <c r="P181" s="37"/>
    </row>
    <row r="182" spans="1:16" ht="22.5" customHeight="1" x14ac:dyDescent="0.25">
      <c r="A182" s="30" t="s">
        <v>751</v>
      </c>
      <c r="B182" s="30" t="s">
        <v>752</v>
      </c>
      <c r="C182" s="38" t="s">
        <v>215</v>
      </c>
      <c r="D182" s="30" t="s">
        <v>753</v>
      </c>
      <c r="E182" s="39">
        <v>62660</v>
      </c>
      <c r="F182" s="40">
        <v>3.24</v>
      </c>
      <c r="G182" s="39">
        <v>203018.4</v>
      </c>
      <c r="H182" s="30" t="s">
        <v>1084</v>
      </c>
      <c r="I182" s="30" t="s">
        <v>1085</v>
      </c>
      <c r="J182" s="33">
        <v>43066</v>
      </c>
      <c r="K182" s="41" t="s">
        <v>1081</v>
      </c>
      <c r="L182" s="30" t="s">
        <v>195</v>
      </c>
      <c r="M182" s="22"/>
    </row>
    <row r="183" spans="1:16" ht="11.25" customHeight="1" x14ac:dyDescent="0.25">
      <c r="A183" s="30" t="s">
        <v>1086</v>
      </c>
      <c r="B183" s="30" t="s">
        <v>831</v>
      </c>
      <c r="C183" s="38" t="s">
        <v>202</v>
      </c>
      <c r="D183" s="30" t="s">
        <v>753</v>
      </c>
      <c r="E183" s="39">
        <v>4319.7</v>
      </c>
      <c r="F183" s="40">
        <v>3.3149999999999999</v>
      </c>
      <c r="G183" s="39">
        <v>14319.8</v>
      </c>
      <c r="H183" s="30" t="s">
        <v>782</v>
      </c>
      <c r="I183" s="30" t="s">
        <v>1087</v>
      </c>
      <c r="J183" s="33">
        <v>43095</v>
      </c>
      <c r="K183" s="30" t="s">
        <v>1081</v>
      </c>
      <c r="L183" s="30" t="s">
        <v>115</v>
      </c>
      <c r="M183" s="22"/>
    </row>
    <row r="184" spans="1:16" ht="11.25" x14ac:dyDescent="0.25">
      <c r="A184" s="30" t="s">
        <v>1088</v>
      </c>
      <c r="B184" s="30" t="s">
        <v>26</v>
      </c>
      <c r="C184" s="38" t="s">
        <v>1089</v>
      </c>
      <c r="D184" s="30" t="s">
        <v>753</v>
      </c>
      <c r="E184" s="39">
        <v>175000</v>
      </c>
      <c r="F184" s="40">
        <v>3.1259999999999999</v>
      </c>
      <c r="G184" s="39">
        <f>E184*F184</f>
        <v>547050</v>
      </c>
      <c r="H184" s="30" t="s">
        <v>1090</v>
      </c>
      <c r="I184" s="30" t="s">
        <v>1091</v>
      </c>
      <c r="J184" s="33">
        <v>42992</v>
      </c>
      <c r="K184" s="30" t="s">
        <v>1081</v>
      </c>
      <c r="L184" s="30" t="s">
        <v>115</v>
      </c>
      <c r="M184" s="22"/>
    </row>
    <row r="185" spans="1:16" ht="22.5" customHeight="1" x14ac:dyDescent="0.25">
      <c r="A185" s="30" t="s">
        <v>1092</v>
      </c>
      <c r="B185" s="30" t="s">
        <v>752</v>
      </c>
      <c r="C185" s="38" t="s">
        <v>212</v>
      </c>
      <c r="D185" s="30" t="s">
        <v>762</v>
      </c>
      <c r="E185" s="39">
        <v>9487.18</v>
      </c>
      <c r="F185" s="40">
        <v>3.9055</v>
      </c>
      <c r="G185" s="39">
        <v>37052.18</v>
      </c>
      <c r="H185" s="30" t="s">
        <v>787</v>
      </c>
      <c r="I185" s="30" t="s">
        <v>1093</v>
      </c>
      <c r="J185" s="33">
        <v>43091</v>
      </c>
      <c r="K185" s="30" t="s">
        <v>1081</v>
      </c>
      <c r="L185" s="30" t="s">
        <v>195</v>
      </c>
      <c r="M185" s="22"/>
    </row>
    <row r="186" spans="1:16" ht="22.5" customHeight="1" x14ac:dyDescent="0.25">
      <c r="A186" s="30" t="s">
        <v>1094</v>
      </c>
      <c r="B186" s="30" t="s">
        <v>46</v>
      </c>
      <c r="C186" s="38" t="s">
        <v>238</v>
      </c>
      <c r="D186" s="30" t="s">
        <v>753</v>
      </c>
      <c r="E186" s="39">
        <v>95000</v>
      </c>
      <c r="F186" s="40">
        <v>3.1819000000000002</v>
      </c>
      <c r="G186" s="39">
        <v>302280.5</v>
      </c>
      <c r="H186" s="30" t="s">
        <v>1095</v>
      </c>
      <c r="I186" s="30" t="s">
        <v>1096</v>
      </c>
      <c r="J186" s="33">
        <v>42766</v>
      </c>
      <c r="K186" s="30" t="s">
        <v>1081</v>
      </c>
      <c r="L186" s="30" t="s">
        <v>115</v>
      </c>
      <c r="M186" s="22"/>
    </row>
    <row r="187" spans="1:16" ht="22.5" customHeight="1" x14ac:dyDescent="0.25">
      <c r="A187" s="30" t="s">
        <v>1097</v>
      </c>
      <c r="B187" s="30" t="s">
        <v>752</v>
      </c>
      <c r="C187" s="38" t="s">
        <v>1098</v>
      </c>
      <c r="D187" s="30" t="s">
        <v>762</v>
      </c>
      <c r="E187" s="39">
        <v>95460</v>
      </c>
      <c r="F187" s="40">
        <v>3.85</v>
      </c>
      <c r="G187" s="39">
        <v>367521</v>
      </c>
      <c r="H187" s="30" t="s">
        <v>754</v>
      </c>
      <c r="I187" s="30" t="s">
        <v>1099</v>
      </c>
      <c r="J187" s="33">
        <v>43066</v>
      </c>
      <c r="K187" s="30" t="s">
        <v>1081</v>
      </c>
      <c r="L187" s="30" t="s">
        <v>195</v>
      </c>
      <c r="M187" s="22"/>
    </row>
    <row r="188" spans="1:16" ht="11.25" customHeight="1" x14ac:dyDescent="0.25">
      <c r="A188" s="30" t="s">
        <v>1100</v>
      </c>
      <c r="B188" s="30" t="s">
        <v>46</v>
      </c>
      <c r="C188" s="38" t="s">
        <v>244</v>
      </c>
      <c r="D188" s="30" t="s">
        <v>753</v>
      </c>
      <c r="E188" s="39">
        <v>81600</v>
      </c>
      <c r="F188" s="40">
        <v>3.29</v>
      </c>
      <c r="G188" s="39">
        <v>268464</v>
      </c>
      <c r="H188" s="30" t="s">
        <v>1040</v>
      </c>
      <c r="I188" s="30" t="s">
        <v>1101</v>
      </c>
      <c r="J188" s="33">
        <v>43056</v>
      </c>
      <c r="K188" s="30" t="s">
        <v>1081</v>
      </c>
      <c r="L188" s="30" t="s">
        <v>115</v>
      </c>
      <c r="M188" s="22"/>
    </row>
    <row r="189" spans="1:16" ht="22.5" customHeight="1" x14ac:dyDescent="0.25">
      <c r="A189" s="30" t="s">
        <v>1102</v>
      </c>
      <c r="B189" s="30" t="s">
        <v>36</v>
      </c>
      <c r="C189" s="38" t="s">
        <v>1098</v>
      </c>
      <c r="D189" s="30" t="s">
        <v>762</v>
      </c>
      <c r="E189" s="39">
        <v>141470</v>
      </c>
      <c r="F189" s="40">
        <v>3.91</v>
      </c>
      <c r="G189" s="39">
        <v>553147.69999999995</v>
      </c>
      <c r="H189" s="30" t="s">
        <v>932</v>
      </c>
      <c r="I189" s="30" t="s">
        <v>1103</v>
      </c>
      <c r="J189" s="33">
        <v>43083</v>
      </c>
      <c r="K189" s="30" t="s">
        <v>1081</v>
      </c>
      <c r="L189" s="30" t="s">
        <v>115</v>
      </c>
      <c r="M189" s="22"/>
    </row>
    <row r="190" spans="1:16" ht="11.25" customHeight="1" x14ac:dyDescent="0.25">
      <c r="A190" s="30" t="s">
        <v>1104</v>
      </c>
      <c r="B190" s="30" t="s">
        <v>752</v>
      </c>
      <c r="C190" s="38" t="s">
        <v>202</v>
      </c>
      <c r="D190" s="30" t="s">
        <v>753</v>
      </c>
      <c r="E190" s="39">
        <v>20100.740000000002</v>
      </c>
      <c r="F190" s="40">
        <v>3.1160000000000001</v>
      </c>
      <c r="G190" s="39">
        <v>62633.9</v>
      </c>
      <c r="H190" s="30" t="s">
        <v>936</v>
      </c>
      <c r="I190" s="30" t="s">
        <v>1105</v>
      </c>
      <c r="J190" s="33">
        <v>42844</v>
      </c>
      <c r="K190" s="30" t="s">
        <v>1081</v>
      </c>
      <c r="L190" s="30" t="s">
        <v>195</v>
      </c>
      <c r="M190" s="22"/>
    </row>
    <row r="191" spans="1:16" ht="11.25" customHeight="1" x14ac:dyDescent="0.25">
      <c r="A191" s="30" t="s">
        <v>1106</v>
      </c>
      <c r="B191" s="30" t="s">
        <v>18</v>
      </c>
      <c r="C191" s="38" t="s">
        <v>124</v>
      </c>
      <c r="D191" s="30" t="s">
        <v>753</v>
      </c>
      <c r="E191" s="39">
        <v>3420</v>
      </c>
      <c r="F191" s="40">
        <v>3.1230000000000002</v>
      </c>
      <c r="G191" s="39">
        <v>10680.66</v>
      </c>
      <c r="H191" s="30" t="s">
        <v>793</v>
      </c>
      <c r="I191" s="30" t="s">
        <v>1107</v>
      </c>
      <c r="J191" s="33">
        <v>42986</v>
      </c>
      <c r="K191" s="30" t="s">
        <v>1081</v>
      </c>
      <c r="L191" s="30" t="s">
        <v>115</v>
      </c>
      <c r="M191" s="22"/>
    </row>
    <row r="192" spans="1:16" ht="11.25" customHeight="1" x14ac:dyDescent="0.25">
      <c r="A192" s="30" t="s">
        <v>1108</v>
      </c>
      <c r="B192" s="30" t="s">
        <v>36</v>
      </c>
      <c r="C192" s="38" t="s">
        <v>224</v>
      </c>
      <c r="D192" s="30" t="s">
        <v>753</v>
      </c>
      <c r="E192" s="39">
        <v>4190</v>
      </c>
      <c r="F192" s="40">
        <v>3.1326000000000001</v>
      </c>
      <c r="G192" s="39">
        <v>13125.59</v>
      </c>
      <c r="H192" s="30" t="s">
        <v>912</v>
      </c>
      <c r="I192" s="30" t="s">
        <v>1109</v>
      </c>
      <c r="J192" s="33">
        <v>42835</v>
      </c>
      <c r="K192" s="30" t="s">
        <v>1081</v>
      </c>
      <c r="L192" s="30" t="s">
        <v>195</v>
      </c>
      <c r="M192" s="22"/>
    </row>
    <row r="193" spans="1:13" ht="11.25" customHeight="1" x14ac:dyDescent="0.25">
      <c r="A193" s="30" t="s">
        <v>1110</v>
      </c>
      <c r="B193" s="30" t="s">
        <v>36</v>
      </c>
      <c r="C193" s="38" t="s">
        <v>221</v>
      </c>
      <c r="D193" s="30" t="s">
        <v>753</v>
      </c>
      <c r="E193" s="39">
        <v>4844</v>
      </c>
      <c r="F193" s="40">
        <v>3.1989999999999998</v>
      </c>
      <c r="G193" s="39">
        <v>15495.95</v>
      </c>
      <c r="H193" s="30" t="s">
        <v>1111</v>
      </c>
      <c r="I193" s="30" t="s">
        <v>1112</v>
      </c>
      <c r="J193" s="33">
        <v>43010</v>
      </c>
      <c r="K193" s="30" t="s">
        <v>1081</v>
      </c>
      <c r="L193" s="30" t="s">
        <v>115</v>
      </c>
      <c r="M193" s="22"/>
    </row>
    <row r="194" spans="1:13" ht="11.25" customHeight="1" x14ac:dyDescent="0.25">
      <c r="A194" s="30" t="s">
        <v>1113</v>
      </c>
      <c r="B194" s="30" t="s">
        <v>179</v>
      </c>
      <c r="C194" s="38" t="s">
        <v>194</v>
      </c>
      <c r="D194" s="30" t="s">
        <v>762</v>
      </c>
      <c r="E194" s="40">
        <v>365</v>
      </c>
      <c r="F194" s="40">
        <v>3.7829999999999999</v>
      </c>
      <c r="G194" s="39">
        <v>1380.79</v>
      </c>
      <c r="H194" s="30" t="s">
        <v>799</v>
      </c>
      <c r="I194" s="30" t="s">
        <v>1114</v>
      </c>
      <c r="J194" s="33">
        <v>43052</v>
      </c>
      <c r="K194" s="30" t="s">
        <v>1081</v>
      </c>
      <c r="L194" s="30" t="s">
        <v>195</v>
      </c>
      <c r="M194" s="22"/>
    </row>
    <row r="195" spans="1:13" ht="11.25" customHeight="1" x14ac:dyDescent="0.25">
      <c r="A195" s="30" t="s">
        <v>1115</v>
      </c>
      <c r="B195" s="30" t="s">
        <v>179</v>
      </c>
      <c r="C195" s="38" t="s">
        <v>1116</v>
      </c>
      <c r="D195" s="30" t="s">
        <v>762</v>
      </c>
      <c r="E195" s="40">
        <v>406</v>
      </c>
      <c r="F195" s="40">
        <v>3.1680000000000001</v>
      </c>
      <c r="G195" s="39">
        <v>1286.2</v>
      </c>
      <c r="H195" s="30" t="s">
        <v>898</v>
      </c>
      <c r="I195" s="30" t="s">
        <v>1117</v>
      </c>
      <c r="J195" s="33">
        <v>42852</v>
      </c>
      <c r="K195" s="30" t="s">
        <v>1081</v>
      </c>
      <c r="L195" s="30" t="s">
        <v>195</v>
      </c>
      <c r="M195" s="22"/>
    </row>
    <row r="196" spans="1:13" ht="11.25" customHeight="1" x14ac:dyDescent="0.25">
      <c r="A196" s="30" t="s">
        <v>1118</v>
      </c>
      <c r="B196" s="30" t="s">
        <v>831</v>
      </c>
      <c r="C196" s="38" t="s">
        <v>1119</v>
      </c>
      <c r="D196" s="30" t="s">
        <v>753</v>
      </c>
      <c r="E196" s="40">
        <v>929.2</v>
      </c>
      <c r="F196" s="40">
        <v>3.1</v>
      </c>
      <c r="G196" s="39">
        <v>2880.52</v>
      </c>
      <c r="H196" s="30" t="s">
        <v>1120</v>
      </c>
      <c r="I196" s="30" t="s">
        <v>1121</v>
      </c>
      <c r="J196" s="33">
        <v>42787</v>
      </c>
      <c r="K196" s="30" t="s">
        <v>1081</v>
      </c>
      <c r="L196" s="30" t="s">
        <v>195</v>
      </c>
      <c r="M196" s="22"/>
    </row>
    <row r="197" spans="1:13" ht="11.25" customHeight="1" x14ac:dyDescent="0.25">
      <c r="A197" s="30" t="s">
        <v>1122</v>
      </c>
      <c r="B197" s="30" t="s">
        <v>752</v>
      </c>
      <c r="C197" s="38" t="s">
        <v>124</v>
      </c>
      <c r="D197" s="30" t="s">
        <v>753</v>
      </c>
      <c r="E197" s="39">
        <v>6820</v>
      </c>
      <c r="F197" s="40">
        <v>3.14</v>
      </c>
      <c r="G197" s="39">
        <v>21414.799999999999</v>
      </c>
      <c r="H197" s="30" t="s">
        <v>1123</v>
      </c>
      <c r="I197" s="30" t="s">
        <v>1124</v>
      </c>
      <c r="J197" s="33">
        <v>42824</v>
      </c>
      <c r="K197" s="30" t="s">
        <v>1081</v>
      </c>
      <c r="L197" s="30" t="s">
        <v>115</v>
      </c>
      <c r="M197" s="22"/>
    </row>
    <row r="198" spans="1:13" ht="22.5" customHeight="1" x14ac:dyDescent="0.25">
      <c r="A198" s="30" t="s">
        <v>1125</v>
      </c>
      <c r="B198" s="30" t="s">
        <v>179</v>
      </c>
      <c r="C198" s="38" t="s">
        <v>1126</v>
      </c>
      <c r="D198" s="30" t="s">
        <v>753</v>
      </c>
      <c r="E198" s="39">
        <v>9829.8700000000008</v>
      </c>
      <c r="F198" s="40">
        <v>3.1648999999999998</v>
      </c>
      <c r="G198" s="39">
        <v>31110.55</v>
      </c>
      <c r="H198" s="30" t="s">
        <v>758</v>
      </c>
      <c r="I198" s="30" t="s">
        <v>1127</v>
      </c>
      <c r="J198" s="33">
        <v>42937</v>
      </c>
      <c r="K198" s="30" t="s">
        <v>1081</v>
      </c>
      <c r="L198" s="30" t="s">
        <v>115</v>
      </c>
      <c r="M198" s="22"/>
    </row>
    <row r="199" spans="1:13" ht="22.5" customHeight="1" x14ac:dyDescent="0.25">
      <c r="A199" s="30" t="s">
        <v>1128</v>
      </c>
      <c r="B199" s="30" t="s">
        <v>1129</v>
      </c>
      <c r="C199" s="38" t="s">
        <v>113</v>
      </c>
      <c r="D199" s="30" t="s">
        <v>753</v>
      </c>
      <c r="E199" s="39">
        <v>121214.11</v>
      </c>
      <c r="F199" s="40">
        <v>3.0990000000000002</v>
      </c>
      <c r="G199" s="39">
        <v>375642.52</v>
      </c>
      <c r="H199" s="30" t="s">
        <v>972</v>
      </c>
      <c r="I199" s="30" t="s">
        <v>1130</v>
      </c>
      <c r="J199" s="33">
        <v>42873</v>
      </c>
      <c r="K199" s="30" t="s">
        <v>1081</v>
      </c>
      <c r="L199" s="30" t="s">
        <v>115</v>
      </c>
      <c r="M199" s="22"/>
    </row>
    <row r="200" spans="1:13" ht="22.5" customHeight="1" x14ac:dyDescent="0.25">
      <c r="A200" s="24" t="s">
        <v>1131</v>
      </c>
      <c r="B200" s="24" t="s">
        <v>46</v>
      </c>
      <c r="C200" s="42" t="s">
        <v>1132</v>
      </c>
      <c r="D200" s="43" t="s">
        <v>1133</v>
      </c>
      <c r="E200" s="27">
        <v>44688</v>
      </c>
      <c r="F200" s="28">
        <v>3.85</v>
      </c>
      <c r="G200" s="34">
        <v>172048.8</v>
      </c>
      <c r="H200" s="24" t="s">
        <v>832</v>
      </c>
      <c r="I200" s="24" t="s">
        <v>1134</v>
      </c>
      <c r="J200" s="24" t="s">
        <v>1135</v>
      </c>
      <c r="K200" s="24" t="s">
        <v>1081</v>
      </c>
      <c r="L200" s="24" t="s">
        <v>115</v>
      </c>
      <c r="M200" s="22"/>
    </row>
    <row r="202" spans="1:13" x14ac:dyDescent="0.25">
      <c r="A202" s="44" t="s">
        <v>1136</v>
      </c>
      <c r="B202" s="44" t="s">
        <v>1137</v>
      </c>
      <c r="C202" s="45"/>
      <c r="D202" s="45"/>
      <c r="E202" s="45"/>
      <c r="F202" s="45"/>
      <c r="G202" s="46">
        <f>L181+L176+L1</f>
        <v>5055953.1500000004</v>
      </c>
      <c r="H202" s="45"/>
      <c r="I202" s="45"/>
      <c r="J202" s="45"/>
      <c r="K202" s="45"/>
      <c r="L202" s="45"/>
    </row>
  </sheetData>
  <autoFilter ref="A2:L200"/>
  <mergeCells count="6">
    <mergeCell ref="G181:H181"/>
    <mergeCell ref="A181:F181"/>
    <mergeCell ref="G176:H176"/>
    <mergeCell ref="A176:F176"/>
    <mergeCell ref="A1:F1"/>
    <mergeCell ref="G1:H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24" sqref="E24"/>
    </sheetView>
  </sheetViews>
  <sheetFormatPr defaultColWidth="21.5703125" defaultRowHeight="15" x14ac:dyDescent="0.25"/>
  <cols>
    <col min="1" max="1" width="17.28515625" bestFit="1" customWidth="1"/>
    <col min="2" max="2" width="20.140625" customWidth="1"/>
    <col min="3" max="3" width="21.42578125" bestFit="1" customWidth="1"/>
    <col min="4" max="4" width="7" bestFit="1" customWidth="1"/>
    <col min="5" max="5" width="9.7109375" bestFit="1" customWidth="1"/>
    <col min="6" max="6" width="15.85546875" bestFit="1" customWidth="1"/>
    <col min="7" max="7" width="12" bestFit="1" customWidth="1"/>
    <col min="8" max="8" width="15.710937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23" t="s">
        <v>742</v>
      </c>
      <c r="B1" s="23" t="s">
        <v>1</v>
      </c>
      <c r="C1" s="23" t="s">
        <v>743</v>
      </c>
      <c r="D1" s="23" t="s">
        <v>1634</v>
      </c>
      <c r="E1" s="23" t="s">
        <v>744</v>
      </c>
      <c r="F1" s="23" t="s">
        <v>8</v>
      </c>
      <c r="G1" s="23" t="s">
        <v>745</v>
      </c>
      <c r="H1" s="23" t="s">
        <v>746</v>
      </c>
      <c r="I1" s="23" t="s">
        <v>747</v>
      </c>
      <c r="J1" s="23" t="s">
        <v>748</v>
      </c>
      <c r="K1" s="23" t="s">
        <v>749</v>
      </c>
      <c r="L1" s="23" t="s">
        <v>750</v>
      </c>
    </row>
    <row r="2" spans="1:12" ht="22.5" x14ac:dyDescent="0.25">
      <c r="A2" s="24" t="s">
        <v>398</v>
      </c>
      <c r="B2" s="24" t="s">
        <v>179</v>
      </c>
      <c r="C2" s="25" t="s">
        <v>1053</v>
      </c>
      <c r="D2" s="26" t="s">
        <v>762</v>
      </c>
      <c r="E2" s="27">
        <v>1500</v>
      </c>
      <c r="F2" s="28">
        <v>3.738</v>
      </c>
      <c r="G2" s="27">
        <v>5607</v>
      </c>
      <c r="H2" s="26" t="s">
        <v>940</v>
      </c>
      <c r="I2" s="30" t="s">
        <v>1054</v>
      </c>
      <c r="J2" s="33">
        <v>43005</v>
      </c>
      <c r="K2" s="24" t="s">
        <v>739</v>
      </c>
      <c r="L2" s="24" t="s">
        <v>195</v>
      </c>
    </row>
    <row r="3" spans="1:12" x14ac:dyDescent="0.25">
      <c r="A3" s="30" t="s">
        <v>1113</v>
      </c>
      <c r="B3" s="30" t="s">
        <v>179</v>
      </c>
      <c r="C3" s="38" t="s">
        <v>194</v>
      </c>
      <c r="D3" s="30" t="s">
        <v>762</v>
      </c>
      <c r="E3" s="40">
        <v>365</v>
      </c>
      <c r="F3" s="40">
        <v>3.7829999999999999</v>
      </c>
      <c r="G3" s="39">
        <v>1380.79</v>
      </c>
      <c r="H3" s="30" t="s">
        <v>799</v>
      </c>
      <c r="I3" s="30" t="s">
        <v>1114</v>
      </c>
      <c r="J3" s="33">
        <v>43052</v>
      </c>
      <c r="K3" s="30" t="s">
        <v>1081</v>
      </c>
      <c r="L3" s="30" t="s">
        <v>195</v>
      </c>
    </row>
    <row r="4" spans="1:12" x14ac:dyDescent="0.25">
      <c r="A4" s="30" t="s">
        <v>1115</v>
      </c>
      <c r="B4" s="30" t="s">
        <v>179</v>
      </c>
      <c r="C4" s="38" t="s">
        <v>1116</v>
      </c>
      <c r="D4" s="30" t="s">
        <v>762</v>
      </c>
      <c r="E4" s="40">
        <v>406</v>
      </c>
      <c r="F4" s="40">
        <v>3.1680000000000001</v>
      </c>
      <c r="G4" s="39">
        <v>1286.2</v>
      </c>
      <c r="H4" s="30" t="s">
        <v>898</v>
      </c>
      <c r="I4" s="30" t="s">
        <v>1117</v>
      </c>
      <c r="J4" s="33">
        <v>42852</v>
      </c>
      <c r="K4" s="30" t="s">
        <v>1081</v>
      </c>
      <c r="L4" s="30" t="s">
        <v>195</v>
      </c>
    </row>
    <row r="5" spans="1:12" ht="22.5" x14ac:dyDescent="0.25">
      <c r="A5" s="30" t="s">
        <v>1125</v>
      </c>
      <c r="B5" s="30" t="s">
        <v>179</v>
      </c>
      <c r="C5" s="38" t="s">
        <v>1126</v>
      </c>
      <c r="D5" s="30" t="s">
        <v>753</v>
      </c>
      <c r="E5" s="39">
        <v>9829.8700000000008</v>
      </c>
      <c r="F5" s="40">
        <v>3.1648999999999998</v>
      </c>
      <c r="G5" s="39">
        <v>31110.55</v>
      </c>
      <c r="H5" s="30" t="s">
        <v>758</v>
      </c>
      <c r="I5" s="30" t="s">
        <v>1127</v>
      </c>
      <c r="J5" s="33">
        <v>42937</v>
      </c>
      <c r="K5" s="30" t="s">
        <v>1081</v>
      </c>
      <c r="L5" s="30" t="s">
        <v>115</v>
      </c>
    </row>
    <row r="6" spans="1:12" x14ac:dyDescent="0.25">
      <c r="A6" s="48" t="s">
        <v>1627</v>
      </c>
      <c r="B6" s="48">
        <v>4</v>
      </c>
      <c r="C6" s="48"/>
      <c r="D6" s="48"/>
      <c r="E6" s="48"/>
      <c r="F6" s="48"/>
      <c r="G6" s="132">
        <f>SUM(G2:G5)</f>
        <v>39384.54</v>
      </c>
      <c r="H6" s="70"/>
    </row>
    <row r="8" spans="1:12" x14ac:dyDescent="0.25">
      <c r="B8" s="152" t="s">
        <v>1628</v>
      </c>
      <c r="C8" s="153"/>
      <c r="D8" s="153"/>
      <c r="E8" s="153"/>
      <c r="F8" s="153"/>
      <c r="G8" s="153"/>
      <c r="H8" s="154"/>
    </row>
    <row r="9" spans="1:12" ht="30" x14ac:dyDescent="0.25">
      <c r="B9" s="72" t="s">
        <v>728</v>
      </c>
      <c r="C9" s="72" t="s">
        <v>738</v>
      </c>
      <c r="D9" s="73" t="s">
        <v>730</v>
      </c>
      <c r="E9" s="72" t="s">
        <v>195</v>
      </c>
      <c r="F9" s="74" t="s">
        <v>115</v>
      </c>
      <c r="G9" s="133" t="s">
        <v>1629</v>
      </c>
      <c r="H9" s="7" t="s">
        <v>132</v>
      </c>
    </row>
    <row r="10" spans="1:12" x14ac:dyDescent="0.25">
      <c r="B10" s="75" t="s">
        <v>114</v>
      </c>
      <c r="C10" s="76">
        <v>0</v>
      </c>
      <c r="D10" s="76">
        <v>0</v>
      </c>
      <c r="E10" s="76">
        <v>2</v>
      </c>
      <c r="F10" s="77">
        <v>1</v>
      </c>
      <c r="G10" s="78">
        <v>33777.54</v>
      </c>
      <c r="H10" s="18">
        <v>0</v>
      </c>
    </row>
    <row r="11" spans="1:12" x14ac:dyDescent="0.25">
      <c r="B11" s="75" t="s">
        <v>732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18">
        <v>0</v>
      </c>
    </row>
    <row r="12" spans="1:12" x14ac:dyDescent="0.25">
      <c r="B12" s="75" t="s">
        <v>733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734</v>
      </c>
      <c r="C13" s="76">
        <v>0</v>
      </c>
      <c r="D13" s="76">
        <v>0</v>
      </c>
      <c r="E13" s="76">
        <v>1</v>
      </c>
      <c r="F13" s="77">
        <v>0</v>
      </c>
      <c r="G13" s="78">
        <v>5607</v>
      </c>
      <c r="H13" s="18">
        <v>0</v>
      </c>
    </row>
    <row r="14" spans="1:12" x14ac:dyDescent="0.25">
      <c r="B14" s="75" t="s">
        <v>735</v>
      </c>
      <c r="C14" s="76">
        <v>0</v>
      </c>
      <c r="D14" s="76">
        <v>0</v>
      </c>
      <c r="E14" s="76">
        <v>0</v>
      </c>
      <c r="F14" s="77">
        <v>0</v>
      </c>
      <c r="G14" s="78">
        <v>0</v>
      </c>
      <c r="H14" s="18">
        <v>0</v>
      </c>
    </row>
    <row r="15" spans="1:12" x14ac:dyDescent="0.25">
      <c r="B15" s="75" t="s">
        <v>121</v>
      </c>
      <c r="C15" s="76">
        <v>0</v>
      </c>
      <c r="D15" s="76">
        <v>0</v>
      </c>
      <c r="E15" s="76">
        <v>0</v>
      </c>
      <c r="F15" s="77">
        <v>0</v>
      </c>
      <c r="G15" s="78">
        <v>0</v>
      </c>
      <c r="H15" s="18">
        <v>0</v>
      </c>
    </row>
    <row r="16" spans="1:12" x14ac:dyDescent="0.25">
      <c r="B16" s="138" t="s">
        <v>736</v>
      </c>
      <c r="C16" s="139">
        <f>SUM(C10:C15)</f>
        <v>0</v>
      </c>
      <c r="D16" s="139">
        <f>SUM(D10:D15)</f>
        <v>0</v>
      </c>
      <c r="E16" s="139">
        <f>SUM(E10:E15)</f>
        <v>3</v>
      </c>
      <c r="F16" s="139">
        <f t="shared" ref="F16:H16" si="0">SUM(F10:F15)</f>
        <v>1</v>
      </c>
      <c r="G16" s="140">
        <f>SUM(G10:G15)</f>
        <v>39384.54</v>
      </c>
      <c r="H16" s="139">
        <f t="shared" si="0"/>
        <v>0</v>
      </c>
    </row>
  </sheetData>
  <mergeCells count="1">
    <mergeCell ref="B8:H8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2" sqref="E2"/>
    </sheetView>
  </sheetViews>
  <sheetFormatPr defaultColWidth="21" defaultRowHeight="15" x14ac:dyDescent="0.25"/>
  <cols>
    <col min="1" max="1" width="17.28515625" bestFit="1" customWidth="1"/>
    <col min="2" max="2" width="17.85546875" bestFit="1" customWidth="1"/>
    <col min="3" max="3" width="18.7109375" bestFit="1" customWidth="1"/>
    <col min="4" max="4" width="7" bestFit="1" customWidth="1"/>
    <col min="5" max="5" width="9.7109375" bestFit="1" customWidth="1"/>
    <col min="6" max="6" width="15.85546875" bestFit="1" customWidth="1"/>
    <col min="7" max="7" width="12" bestFit="1" customWidth="1"/>
    <col min="8" max="8" width="14.2851562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x14ac:dyDescent="0.25">
      <c r="A2" s="30" t="s">
        <v>1088</v>
      </c>
      <c r="B2" s="30" t="s">
        <v>26</v>
      </c>
      <c r="C2" s="38" t="s">
        <v>1089</v>
      </c>
      <c r="D2" s="30" t="s">
        <v>753</v>
      </c>
      <c r="E2" s="39">
        <v>175000</v>
      </c>
      <c r="F2" s="40">
        <v>3.1259999999999999</v>
      </c>
      <c r="G2" s="39">
        <v>547050</v>
      </c>
      <c r="H2" s="30" t="s">
        <v>1090</v>
      </c>
      <c r="I2" s="30" t="s">
        <v>1091</v>
      </c>
      <c r="J2" s="33">
        <v>42992</v>
      </c>
      <c r="K2" s="30" t="s">
        <v>1081</v>
      </c>
      <c r="L2" s="30" t="s">
        <v>115</v>
      </c>
    </row>
    <row r="3" spans="1:12" x14ac:dyDescent="0.25">
      <c r="A3" s="48" t="s">
        <v>1627</v>
      </c>
      <c r="B3" s="48">
        <v>1</v>
      </c>
      <c r="C3" s="48"/>
      <c r="D3" s="48"/>
      <c r="E3" s="48"/>
      <c r="F3" s="48"/>
      <c r="G3" s="132">
        <f>SUM(G2)</f>
        <v>547050</v>
      </c>
      <c r="H3" s="70"/>
    </row>
    <row r="5" spans="1:12" x14ac:dyDescent="0.25">
      <c r="B5" s="152" t="s">
        <v>1628</v>
      </c>
      <c r="C5" s="153"/>
      <c r="D5" s="153"/>
      <c r="E5" s="153"/>
      <c r="F5" s="153"/>
      <c r="G5" s="153"/>
      <c r="H5" s="154"/>
    </row>
    <row r="6" spans="1:12" ht="30" x14ac:dyDescent="0.25">
      <c r="B6" s="72" t="s">
        <v>728</v>
      </c>
      <c r="C6" s="72" t="s">
        <v>738</v>
      </c>
      <c r="D6" s="73" t="s">
        <v>730</v>
      </c>
      <c r="E6" s="72" t="s">
        <v>195</v>
      </c>
      <c r="F6" s="74" t="s">
        <v>115</v>
      </c>
      <c r="G6" s="133" t="s">
        <v>1629</v>
      </c>
      <c r="H6" s="7" t="s">
        <v>132</v>
      </c>
    </row>
    <row r="7" spans="1:12" x14ac:dyDescent="0.25">
      <c r="B7" s="75" t="s">
        <v>114</v>
      </c>
      <c r="C7" s="76">
        <v>0</v>
      </c>
      <c r="D7" s="76">
        <v>0</v>
      </c>
      <c r="E7" s="76">
        <v>0</v>
      </c>
      <c r="F7" s="77">
        <v>1</v>
      </c>
      <c r="G7" s="78">
        <v>547050</v>
      </c>
      <c r="H7" s="18">
        <v>0</v>
      </c>
    </row>
    <row r="8" spans="1:12" x14ac:dyDescent="0.25">
      <c r="B8" s="75" t="s">
        <v>732</v>
      </c>
      <c r="C8" s="76">
        <v>0</v>
      </c>
      <c r="D8" s="76">
        <v>0</v>
      </c>
      <c r="E8" s="76">
        <v>0</v>
      </c>
      <c r="F8" s="77">
        <v>0</v>
      </c>
      <c r="G8" s="78">
        <v>0</v>
      </c>
      <c r="H8" s="18">
        <v>0</v>
      </c>
    </row>
    <row r="9" spans="1:12" x14ac:dyDescent="0.25">
      <c r="B9" s="75" t="s">
        <v>733</v>
      </c>
      <c r="C9" s="76">
        <v>0</v>
      </c>
      <c r="D9" s="76">
        <v>0</v>
      </c>
      <c r="E9" s="76">
        <v>0</v>
      </c>
      <c r="F9" s="77">
        <v>0</v>
      </c>
      <c r="G9" s="78">
        <v>0</v>
      </c>
      <c r="H9" s="18">
        <v>0</v>
      </c>
    </row>
    <row r="10" spans="1:12" x14ac:dyDescent="0.25">
      <c r="B10" s="75" t="s">
        <v>734</v>
      </c>
      <c r="C10" s="76">
        <v>0</v>
      </c>
      <c r="D10" s="76">
        <v>0</v>
      </c>
      <c r="E10" s="76">
        <v>0</v>
      </c>
      <c r="F10" s="77">
        <v>0</v>
      </c>
      <c r="G10" s="78">
        <v>0</v>
      </c>
      <c r="H10" s="18">
        <v>0</v>
      </c>
    </row>
    <row r="11" spans="1:12" x14ac:dyDescent="0.25">
      <c r="B11" s="75" t="s">
        <v>735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18">
        <v>0</v>
      </c>
    </row>
    <row r="12" spans="1:12" x14ac:dyDescent="0.25">
      <c r="B12" s="75" t="s">
        <v>121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138" t="s">
        <v>736</v>
      </c>
      <c r="C13" s="139">
        <f>SUM(C7:C12)</f>
        <v>0</v>
      </c>
      <c r="D13" s="139">
        <f>SUM(D7:D12)</f>
        <v>0</v>
      </c>
      <c r="E13" s="139">
        <f>SUM(E7:E12)</f>
        <v>0</v>
      </c>
      <c r="F13" s="139">
        <f t="shared" ref="F13:H13" si="0">SUM(F7:F12)</f>
        <v>1</v>
      </c>
      <c r="G13" s="140">
        <f>SUM(G7:G12)</f>
        <v>547050</v>
      </c>
      <c r="H13" s="139">
        <f t="shared" si="0"/>
        <v>0</v>
      </c>
    </row>
  </sheetData>
  <mergeCells count="1">
    <mergeCell ref="B5:H5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73" workbookViewId="0">
      <selection activeCell="C85" sqref="C85"/>
    </sheetView>
  </sheetViews>
  <sheetFormatPr defaultColWidth="20.28515625" defaultRowHeight="15" x14ac:dyDescent="0.25"/>
  <cols>
    <col min="1" max="1" width="18.42578125" bestFit="1" customWidth="1"/>
    <col min="2" max="2" width="17.85546875" bestFit="1" customWidth="1"/>
    <col min="4" max="4" width="11.5703125" bestFit="1" customWidth="1"/>
    <col min="5" max="5" width="11.42578125" bestFit="1" customWidth="1"/>
    <col min="6" max="6" width="15.85546875" bestFit="1" customWidth="1"/>
    <col min="7" max="7" width="12" bestFit="1" customWidth="1"/>
    <col min="8" max="8" width="14.2851562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ht="22.5" x14ac:dyDescent="0.25">
      <c r="A2" s="24" t="s">
        <v>621</v>
      </c>
      <c r="B2" s="24" t="s">
        <v>50</v>
      </c>
      <c r="C2" s="25" t="s">
        <v>469</v>
      </c>
      <c r="D2" s="26" t="s">
        <v>757</v>
      </c>
      <c r="E2" s="32">
        <v>336</v>
      </c>
      <c r="F2" s="28">
        <v>4.1280000000000001</v>
      </c>
      <c r="G2" s="29">
        <v>1387</v>
      </c>
      <c r="H2" s="26" t="s">
        <v>758</v>
      </c>
      <c r="I2" s="30" t="s">
        <v>759</v>
      </c>
      <c r="J2" s="33">
        <v>42937</v>
      </c>
      <c r="K2" s="31" t="s">
        <v>739</v>
      </c>
      <c r="L2" s="24" t="s">
        <v>115</v>
      </c>
    </row>
    <row r="3" spans="1:12" ht="22.5" x14ac:dyDescent="0.25">
      <c r="A3" s="24" t="s">
        <v>529</v>
      </c>
      <c r="B3" s="24" t="s">
        <v>50</v>
      </c>
      <c r="C3" s="25" t="s">
        <v>795</v>
      </c>
      <c r="D3" s="26" t="s">
        <v>796</v>
      </c>
      <c r="E3" s="32">
        <v>576</v>
      </c>
      <c r="F3" s="28">
        <v>2.3639999999999999</v>
      </c>
      <c r="G3" s="29">
        <v>1361.66</v>
      </c>
      <c r="H3" s="26" t="s">
        <v>797</v>
      </c>
      <c r="I3" s="30" t="s">
        <v>798</v>
      </c>
      <c r="J3" s="33">
        <v>42768</v>
      </c>
      <c r="K3" s="31" t="s">
        <v>739</v>
      </c>
      <c r="L3" s="24" t="s">
        <v>115</v>
      </c>
    </row>
    <row r="4" spans="1:12" ht="22.5" x14ac:dyDescent="0.25">
      <c r="A4" s="24" t="s">
        <v>572</v>
      </c>
      <c r="B4" s="24" t="s">
        <v>50</v>
      </c>
      <c r="C4" s="25" t="s">
        <v>469</v>
      </c>
      <c r="D4" s="26" t="s">
        <v>753</v>
      </c>
      <c r="E4" s="32">
        <v>224</v>
      </c>
      <c r="F4" s="28">
        <v>3.8748</v>
      </c>
      <c r="G4" s="29">
        <v>867.95</v>
      </c>
      <c r="H4" s="26" t="s">
        <v>802</v>
      </c>
      <c r="I4" s="30" t="s">
        <v>803</v>
      </c>
      <c r="J4" s="33">
        <v>42832</v>
      </c>
      <c r="K4" s="31" t="s">
        <v>739</v>
      </c>
      <c r="L4" s="24" t="s">
        <v>115</v>
      </c>
    </row>
    <row r="5" spans="1:12" x14ac:dyDescent="0.25">
      <c r="A5" s="24" t="s">
        <v>574</v>
      </c>
      <c r="B5" s="24" t="s">
        <v>50</v>
      </c>
      <c r="C5" s="25" t="s">
        <v>575</v>
      </c>
      <c r="D5" s="26" t="s">
        <v>762</v>
      </c>
      <c r="E5" s="32">
        <v>670</v>
      </c>
      <c r="F5" s="28">
        <v>3.3066</v>
      </c>
      <c r="G5" s="29">
        <v>2215.42</v>
      </c>
      <c r="H5" s="26" t="s">
        <v>802</v>
      </c>
      <c r="I5" s="30" t="s">
        <v>804</v>
      </c>
      <c r="J5" s="33">
        <v>42832</v>
      </c>
      <c r="K5" s="31" t="s">
        <v>739</v>
      </c>
      <c r="L5" s="24" t="s">
        <v>115</v>
      </c>
    </row>
    <row r="6" spans="1:12" x14ac:dyDescent="0.25">
      <c r="A6" s="24" t="s">
        <v>571</v>
      </c>
      <c r="B6" s="24" t="s">
        <v>50</v>
      </c>
      <c r="C6" s="25" t="s">
        <v>380</v>
      </c>
      <c r="D6" s="26" t="s">
        <v>753</v>
      </c>
      <c r="E6" s="27">
        <v>1750</v>
      </c>
      <c r="F6" s="28">
        <v>3.141</v>
      </c>
      <c r="G6" s="29">
        <v>5496.75</v>
      </c>
      <c r="H6" s="26" t="s">
        <v>805</v>
      </c>
      <c r="I6" s="30" t="s">
        <v>806</v>
      </c>
      <c r="J6" s="33">
        <v>42837</v>
      </c>
      <c r="K6" s="31" t="s">
        <v>739</v>
      </c>
      <c r="L6" s="24" t="s">
        <v>115</v>
      </c>
    </row>
    <row r="7" spans="1:12" ht="22.5" x14ac:dyDescent="0.25">
      <c r="A7" s="24" t="s">
        <v>576</v>
      </c>
      <c r="B7" s="24" t="s">
        <v>50</v>
      </c>
      <c r="C7" s="25" t="s">
        <v>418</v>
      </c>
      <c r="D7" s="26" t="s">
        <v>753</v>
      </c>
      <c r="E7" s="32">
        <v>600</v>
      </c>
      <c r="F7" s="28">
        <v>3.1429999999999998</v>
      </c>
      <c r="G7" s="29">
        <v>1885.8</v>
      </c>
      <c r="H7" s="26" t="s">
        <v>807</v>
      </c>
      <c r="I7" s="30" t="s">
        <v>808</v>
      </c>
      <c r="J7" s="33">
        <v>42838</v>
      </c>
      <c r="K7" s="31" t="s">
        <v>739</v>
      </c>
      <c r="L7" s="24" t="s">
        <v>115</v>
      </c>
    </row>
    <row r="8" spans="1:12" ht="22.5" x14ac:dyDescent="0.25">
      <c r="A8" s="24" t="s">
        <v>640</v>
      </c>
      <c r="B8" s="24" t="s">
        <v>50</v>
      </c>
      <c r="C8" s="25" t="s">
        <v>641</v>
      </c>
      <c r="D8" s="26" t="s">
        <v>753</v>
      </c>
      <c r="E8" s="32">
        <v>600</v>
      </c>
      <c r="F8" s="28">
        <v>3.2839999999999998</v>
      </c>
      <c r="G8" s="29">
        <v>1970.4</v>
      </c>
      <c r="H8" s="26" t="s">
        <v>811</v>
      </c>
      <c r="I8" s="30" t="s">
        <v>812</v>
      </c>
      <c r="J8" s="33">
        <v>43060</v>
      </c>
      <c r="K8" s="31" t="s">
        <v>739</v>
      </c>
      <c r="L8" s="24" t="s">
        <v>115</v>
      </c>
    </row>
    <row r="9" spans="1:12" ht="22.5" x14ac:dyDescent="0.25">
      <c r="A9" s="24" t="s">
        <v>634</v>
      </c>
      <c r="B9" s="24" t="s">
        <v>50</v>
      </c>
      <c r="C9" s="25" t="s">
        <v>635</v>
      </c>
      <c r="D9" s="26" t="s">
        <v>753</v>
      </c>
      <c r="E9" s="32">
        <v>480</v>
      </c>
      <c r="F9" s="28">
        <v>3.3</v>
      </c>
      <c r="G9" s="27">
        <v>1584</v>
      </c>
      <c r="H9" s="26" t="s">
        <v>836</v>
      </c>
      <c r="I9" s="30" t="s">
        <v>837</v>
      </c>
      <c r="J9" s="30" t="s">
        <v>838</v>
      </c>
      <c r="K9" s="24" t="s">
        <v>739</v>
      </c>
      <c r="L9" s="24" t="s">
        <v>115</v>
      </c>
    </row>
    <row r="10" spans="1:12" x14ac:dyDescent="0.25">
      <c r="A10" s="24" t="s">
        <v>637</v>
      </c>
      <c r="B10" s="24" t="s">
        <v>50</v>
      </c>
      <c r="C10" s="25" t="s">
        <v>380</v>
      </c>
      <c r="D10" s="26" t="s">
        <v>753</v>
      </c>
      <c r="E10" s="27">
        <v>5000</v>
      </c>
      <c r="F10" s="28">
        <v>3.238</v>
      </c>
      <c r="G10" s="27">
        <v>16190</v>
      </c>
      <c r="H10" s="26" t="s">
        <v>842</v>
      </c>
      <c r="I10" s="30" t="s">
        <v>843</v>
      </c>
      <c r="J10" s="30" t="s">
        <v>844</v>
      </c>
      <c r="K10" s="24" t="s">
        <v>739</v>
      </c>
      <c r="L10" s="24" t="s">
        <v>115</v>
      </c>
    </row>
    <row r="11" spans="1:12" ht="22.5" x14ac:dyDescent="0.25">
      <c r="A11" s="24" t="s">
        <v>522</v>
      </c>
      <c r="B11" s="24" t="s">
        <v>50</v>
      </c>
      <c r="C11" s="25" t="s">
        <v>845</v>
      </c>
      <c r="D11" s="26" t="s">
        <v>762</v>
      </c>
      <c r="E11" s="32">
        <v>244</v>
      </c>
      <c r="F11" s="28">
        <v>3.39</v>
      </c>
      <c r="G11" s="27">
        <v>827.16</v>
      </c>
      <c r="H11" s="26" t="s">
        <v>846</v>
      </c>
      <c r="I11" s="30" t="s">
        <v>847</v>
      </c>
      <c r="J11" s="33">
        <v>42747</v>
      </c>
      <c r="K11" s="24" t="s">
        <v>739</v>
      </c>
      <c r="L11" s="24" t="s">
        <v>115</v>
      </c>
    </row>
    <row r="12" spans="1:12" ht="22.5" x14ac:dyDescent="0.25">
      <c r="A12" s="24" t="s">
        <v>548</v>
      </c>
      <c r="B12" s="24" t="s">
        <v>50</v>
      </c>
      <c r="C12" s="25" t="s">
        <v>549</v>
      </c>
      <c r="D12" s="26" t="s">
        <v>753</v>
      </c>
      <c r="E12" s="27">
        <v>1350</v>
      </c>
      <c r="F12" s="28">
        <v>3.145</v>
      </c>
      <c r="G12" s="27">
        <v>4245.75</v>
      </c>
      <c r="H12" s="26" t="s">
        <v>940</v>
      </c>
      <c r="I12" s="30" t="s">
        <v>941</v>
      </c>
      <c r="J12" s="33">
        <v>43005</v>
      </c>
      <c r="K12" s="24" t="s">
        <v>739</v>
      </c>
      <c r="L12" s="24" t="s">
        <v>115</v>
      </c>
    </row>
    <row r="13" spans="1:12" ht="22.5" x14ac:dyDescent="0.25">
      <c r="A13" s="24" t="s">
        <v>592</v>
      </c>
      <c r="B13" s="24" t="s">
        <v>50</v>
      </c>
      <c r="C13" s="25" t="s">
        <v>942</v>
      </c>
      <c r="D13" s="26" t="s">
        <v>753</v>
      </c>
      <c r="E13" s="32">
        <v>102.9</v>
      </c>
      <c r="F13" s="28">
        <v>3.1680000000000001</v>
      </c>
      <c r="G13" s="27">
        <v>325.98</v>
      </c>
      <c r="H13" s="26" t="s">
        <v>943</v>
      </c>
      <c r="I13" s="30" t="s">
        <v>944</v>
      </c>
      <c r="J13" s="33">
        <v>42867</v>
      </c>
      <c r="K13" s="24" t="s">
        <v>739</v>
      </c>
      <c r="L13" s="24" t="s">
        <v>115</v>
      </c>
    </row>
    <row r="14" spans="1:12" x14ac:dyDescent="0.25">
      <c r="A14" s="24" t="s">
        <v>595</v>
      </c>
      <c r="B14" s="24" t="s">
        <v>50</v>
      </c>
      <c r="C14" s="25" t="s">
        <v>377</v>
      </c>
      <c r="D14" s="26" t="s">
        <v>753</v>
      </c>
      <c r="E14" s="27">
        <v>1675</v>
      </c>
      <c r="F14" s="28">
        <v>3.2014999999999998</v>
      </c>
      <c r="G14" s="27">
        <v>5362.51</v>
      </c>
      <c r="H14" s="26" t="s">
        <v>945</v>
      </c>
      <c r="I14" s="30" t="s">
        <v>946</v>
      </c>
      <c r="J14" s="33">
        <v>42866</v>
      </c>
      <c r="K14" s="24" t="s">
        <v>739</v>
      </c>
      <c r="L14" s="24" t="s">
        <v>115</v>
      </c>
    </row>
    <row r="15" spans="1:12" ht="22.5" x14ac:dyDescent="0.25">
      <c r="A15" s="24" t="s">
        <v>596</v>
      </c>
      <c r="B15" s="24" t="s">
        <v>50</v>
      </c>
      <c r="C15" s="25" t="s">
        <v>533</v>
      </c>
      <c r="D15" s="26" t="s">
        <v>762</v>
      </c>
      <c r="E15" s="32">
        <v>816</v>
      </c>
      <c r="F15" s="28">
        <v>3.43</v>
      </c>
      <c r="G15" s="27">
        <v>2798.88</v>
      </c>
      <c r="H15" s="26" t="s">
        <v>947</v>
      </c>
      <c r="I15" s="30" t="s">
        <v>948</v>
      </c>
      <c r="J15" s="33">
        <v>42871</v>
      </c>
      <c r="K15" s="24" t="s">
        <v>739</v>
      </c>
      <c r="L15" s="24" t="s">
        <v>115</v>
      </c>
    </row>
    <row r="16" spans="1:12" x14ac:dyDescent="0.25">
      <c r="A16" s="24" t="s">
        <v>598</v>
      </c>
      <c r="B16" s="24" t="s">
        <v>50</v>
      </c>
      <c r="C16" s="25" t="s">
        <v>377</v>
      </c>
      <c r="D16" s="26" t="s">
        <v>753</v>
      </c>
      <c r="E16" s="27">
        <v>1675</v>
      </c>
      <c r="F16" s="28">
        <v>3.14</v>
      </c>
      <c r="G16" s="27">
        <v>5259.5</v>
      </c>
      <c r="H16" s="26" t="s">
        <v>947</v>
      </c>
      <c r="I16" s="30" t="s">
        <v>949</v>
      </c>
      <c r="J16" s="33">
        <v>42871</v>
      </c>
      <c r="K16" s="24" t="s">
        <v>739</v>
      </c>
      <c r="L16" s="24" t="s">
        <v>115</v>
      </c>
    </row>
    <row r="17" spans="1:12" ht="22.5" x14ac:dyDescent="0.25">
      <c r="A17" s="24" t="s">
        <v>599</v>
      </c>
      <c r="B17" s="24" t="s">
        <v>50</v>
      </c>
      <c r="C17" s="25" t="s">
        <v>469</v>
      </c>
      <c r="D17" s="26" t="s">
        <v>757</v>
      </c>
      <c r="E17" s="32">
        <v>448</v>
      </c>
      <c r="F17" s="28">
        <v>4.0445000000000002</v>
      </c>
      <c r="G17" s="27">
        <v>1811.93</v>
      </c>
      <c r="H17" s="26" t="s">
        <v>947</v>
      </c>
      <c r="I17" s="30" t="s">
        <v>950</v>
      </c>
      <c r="J17" s="33">
        <v>42871</v>
      </c>
      <c r="K17" s="24" t="s">
        <v>739</v>
      </c>
      <c r="L17" s="24" t="s">
        <v>115</v>
      </c>
    </row>
    <row r="18" spans="1:12" ht="22.5" x14ac:dyDescent="0.25">
      <c r="A18" s="24" t="s">
        <v>601</v>
      </c>
      <c r="B18" s="24" t="s">
        <v>50</v>
      </c>
      <c r="C18" s="25" t="s">
        <v>602</v>
      </c>
      <c r="D18" s="26" t="s">
        <v>753</v>
      </c>
      <c r="E18" s="32">
        <v>303.77999999999997</v>
      </c>
      <c r="F18" s="28">
        <v>3.3450000000000002</v>
      </c>
      <c r="G18" s="27">
        <v>1016.14</v>
      </c>
      <c r="H18" s="26" t="s">
        <v>951</v>
      </c>
      <c r="I18" s="30" t="s">
        <v>952</v>
      </c>
      <c r="J18" s="33">
        <v>42913</v>
      </c>
      <c r="K18" s="24" t="s">
        <v>739</v>
      </c>
      <c r="L18" s="24" t="s">
        <v>115</v>
      </c>
    </row>
    <row r="19" spans="1:12" x14ac:dyDescent="0.25">
      <c r="A19" s="24" t="s">
        <v>604</v>
      </c>
      <c r="B19" s="24" t="s">
        <v>50</v>
      </c>
      <c r="C19" s="25" t="s">
        <v>605</v>
      </c>
      <c r="D19" s="26" t="s">
        <v>753</v>
      </c>
      <c r="E19" s="27">
        <v>1382</v>
      </c>
      <c r="F19" s="28">
        <v>3.3450000000000002</v>
      </c>
      <c r="G19" s="27">
        <v>4622.79</v>
      </c>
      <c r="H19" s="26" t="s">
        <v>951</v>
      </c>
      <c r="I19" s="30" t="s">
        <v>953</v>
      </c>
      <c r="J19" s="33">
        <v>42913</v>
      </c>
      <c r="K19" s="24" t="s">
        <v>739</v>
      </c>
      <c r="L19" s="24" t="s">
        <v>115</v>
      </c>
    </row>
    <row r="20" spans="1:12" ht="22.5" x14ac:dyDescent="0.25">
      <c r="A20" s="24" t="s">
        <v>556</v>
      </c>
      <c r="B20" s="24" t="s">
        <v>50</v>
      </c>
      <c r="C20" s="25" t="s">
        <v>405</v>
      </c>
      <c r="D20" s="26" t="s">
        <v>753</v>
      </c>
      <c r="E20" s="27">
        <v>1495</v>
      </c>
      <c r="F20" s="28">
        <v>3.1749999999999998</v>
      </c>
      <c r="G20" s="27">
        <v>4746.62</v>
      </c>
      <c r="H20" s="26" t="s">
        <v>954</v>
      </c>
      <c r="I20" s="30">
        <v>156743912</v>
      </c>
      <c r="J20" s="33">
        <v>42969</v>
      </c>
      <c r="K20" s="24" t="s">
        <v>739</v>
      </c>
      <c r="L20" s="24" t="s">
        <v>115</v>
      </c>
    </row>
    <row r="21" spans="1:12" ht="22.5" x14ac:dyDescent="0.25">
      <c r="A21" s="24" t="s">
        <v>556</v>
      </c>
      <c r="B21" s="24" t="s">
        <v>50</v>
      </c>
      <c r="C21" s="25" t="s">
        <v>405</v>
      </c>
      <c r="D21" s="26" t="s">
        <v>753</v>
      </c>
      <c r="E21" s="27">
        <v>2250</v>
      </c>
      <c r="F21" s="28">
        <v>3.1179999999999999</v>
      </c>
      <c r="G21" s="27">
        <v>7526.25</v>
      </c>
      <c r="H21" s="26" t="s">
        <v>951</v>
      </c>
      <c r="I21" s="30">
        <v>152815341</v>
      </c>
      <c r="J21" s="30" t="s">
        <v>955</v>
      </c>
      <c r="K21" s="24" t="s">
        <v>739</v>
      </c>
      <c r="L21" s="24" t="s">
        <v>115</v>
      </c>
    </row>
    <row r="22" spans="1:12" ht="22.5" x14ac:dyDescent="0.25">
      <c r="A22" s="24" t="s">
        <v>556</v>
      </c>
      <c r="B22" s="24" t="s">
        <v>50</v>
      </c>
      <c r="C22" s="25" t="s">
        <v>405</v>
      </c>
      <c r="D22" s="26" t="s">
        <v>753</v>
      </c>
      <c r="E22" s="27">
        <v>5240</v>
      </c>
      <c r="F22" s="28">
        <v>3.145</v>
      </c>
      <c r="G22" s="27">
        <v>16479.8</v>
      </c>
      <c r="H22" s="26" t="s">
        <v>956</v>
      </c>
      <c r="I22" s="30" t="s">
        <v>957</v>
      </c>
      <c r="J22" s="33">
        <v>43005</v>
      </c>
      <c r="K22" s="24" t="s">
        <v>739</v>
      </c>
      <c r="L22" s="24" t="s">
        <v>115</v>
      </c>
    </row>
    <row r="23" spans="1:12" ht="22.5" x14ac:dyDescent="0.25">
      <c r="A23" s="24" t="s">
        <v>556</v>
      </c>
      <c r="B23" s="24" t="s">
        <v>50</v>
      </c>
      <c r="C23" s="25" t="s">
        <v>405</v>
      </c>
      <c r="D23" s="26" t="s">
        <v>753</v>
      </c>
      <c r="E23" s="27">
        <v>8230</v>
      </c>
      <c r="F23" s="28">
        <v>3.1539999999999999</v>
      </c>
      <c r="G23" s="27">
        <v>25957.42</v>
      </c>
      <c r="H23" s="26" t="s">
        <v>916</v>
      </c>
      <c r="I23" s="30">
        <v>148588716</v>
      </c>
      <c r="J23" s="33">
        <v>42850</v>
      </c>
      <c r="K23" s="24" t="s">
        <v>739</v>
      </c>
      <c r="L23" s="24" t="s">
        <v>115</v>
      </c>
    </row>
    <row r="24" spans="1:12" ht="22.5" x14ac:dyDescent="0.25">
      <c r="A24" s="24" t="s">
        <v>556</v>
      </c>
      <c r="B24" s="24" t="s">
        <v>50</v>
      </c>
      <c r="C24" s="25" t="s">
        <v>405</v>
      </c>
      <c r="D24" s="26" t="s">
        <v>753</v>
      </c>
      <c r="E24" s="27">
        <v>8245</v>
      </c>
      <c r="F24" s="28">
        <v>3.1678999999999999</v>
      </c>
      <c r="G24" s="27">
        <v>26119.33</v>
      </c>
      <c r="H24" s="26" t="s">
        <v>958</v>
      </c>
      <c r="I24" s="30" t="s">
        <v>959</v>
      </c>
      <c r="J24" s="33">
        <v>42947</v>
      </c>
      <c r="K24" s="24" t="s">
        <v>739</v>
      </c>
      <c r="L24" s="24" t="s">
        <v>115</v>
      </c>
    </row>
    <row r="25" spans="1:12" ht="22.5" x14ac:dyDescent="0.25">
      <c r="A25" s="24" t="s">
        <v>556</v>
      </c>
      <c r="B25" s="24" t="s">
        <v>50</v>
      </c>
      <c r="C25" s="25" t="s">
        <v>405</v>
      </c>
      <c r="D25" s="26" t="s">
        <v>753</v>
      </c>
      <c r="E25" s="27">
        <v>9740</v>
      </c>
      <c r="F25" s="28">
        <v>3.1027</v>
      </c>
      <c r="G25" s="27">
        <v>30220.29</v>
      </c>
      <c r="H25" s="26" t="s">
        <v>960</v>
      </c>
      <c r="I25" s="30" t="s">
        <v>961</v>
      </c>
      <c r="J25" s="33">
        <v>42818</v>
      </c>
      <c r="K25" s="24" t="s">
        <v>739</v>
      </c>
      <c r="L25" s="24" t="s">
        <v>115</v>
      </c>
    </row>
    <row r="26" spans="1:12" x14ac:dyDescent="0.25">
      <c r="A26" s="24" t="s">
        <v>558</v>
      </c>
      <c r="B26" s="24" t="s">
        <v>50</v>
      </c>
      <c r="C26" s="25" t="s">
        <v>415</v>
      </c>
      <c r="D26" s="26" t="s">
        <v>753</v>
      </c>
      <c r="E26" s="27">
        <v>1150</v>
      </c>
      <c r="F26" s="28">
        <v>3.145</v>
      </c>
      <c r="G26" s="27">
        <v>3616.75</v>
      </c>
      <c r="H26" s="26" t="s">
        <v>956</v>
      </c>
      <c r="I26" s="30" t="s">
        <v>962</v>
      </c>
      <c r="J26" s="33">
        <v>43005</v>
      </c>
      <c r="K26" s="24" t="s">
        <v>739</v>
      </c>
      <c r="L26" s="24" t="s">
        <v>115</v>
      </c>
    </row>
    <row r="27" spans="1:12" x14ac:dyDescent="0.25">
      <c r="A27" s="24" t="s">
        <v>558</v>
      </c>
      <c r="B27" s="24" t="s">
        <v>50</v>
      </c>
      <c r="C27" s="25" t="s">
        <v>415</v>
      </c>
      <c r="D27" s="26" t="s">
        <v>753</v>
      </c>
      <c r="E27" s="27">
        <v>1900</v>
      </c>
      <c r="F27" s="28">
        <v>3.282</v>
      </c>
      <c r="G27" s="27">
        <v>6235.8</v>
      </c>
      <c r="H27" s="26" t="s">
        <v>963</v>
      </c>
      <c r="I27" s="30" t="s">
        <v>964</v>
      </c>
      <c r="J27" s="33">
        <v>43081</v>
      </c>
      <c r="K27" s="24" t="s">
        <v>739</v>
      </c>
      <c r="L27" s="24" t="s">
        <v>115</v>
      </c>
    </row>
    <row r="28" spans="1:12" x14ac:dyDescent="0.25">
      <c r="A28" s="24" t="s">
        <v>558</v>
      </c>
      <c r="B28" s="24" t="s">
        <v>50</v>
      </c>
      <c r="C28" s="25" t="s">
        <v>415</v>
      </c>
      <c r="D28" s="26" t="s">
        <v>753</v>
      </c>
      <c r="E28" s="27">
        <v>1904.85</v>
      </c>
      <c r="F28" s="28">
        <v>3.1720000000000002</v>
      </c>
      <c r="G28" s="27">
        <v>6042.18</v>
      </c>
      <c r="H28" s="26" t="s">
        <v>965</v>
      </c>
      <c r="I28" s="30" t="s">
        <v>966</v>
      </c>
      <c r="J28" s="33">
        <v>43021</v>
      </c>
      <c r="K28" s="24" t="s">
        <v>739</v>
      </c>
      <c r="L28" s="24" t="s">
        <v>115</v>
      </c>
    </row>
    <row r="29" spans="1:12" x14ac:dyDescent="0.25">
      <c r="A29" s="24" t="s">
        <v>558</v>
      </c>
      <c r="B29" s="24" t="s">
        <v>50</v>
      </c>
      <c r="C29" s="25" t="s">
        <v>415</v>
      </c>
      <c r="D29" s="26" t="s">
        <v>753</v>
      </c>
      <c r="E29" s="27">
        <v>2490</v>
      </c>
      <c r="F29" s="28">
        <v>3.1528999999999998</v>
      </c>
      <c r="G29" s="27">
        <v>7850.72</v>
      </c>
      <c r="H29" s="26" t="s">
        <v>967</v>
      </c>
      <c r="I29" s="30" t="s">
        <v>968</v>
      </c>
      <c r="J29" s="33">
        <v>42955</v>
      </c>
      <c r="K29" s="24" t="s">
        <v>739</v>
      </c>
      <c r="L29" s="24" t="s">
        <v>115</v>
      </c>
    </row>
    <row r="30" spans="1:12" x14ac:dyDescent="0.25">
      <c r="A30" s="24" t="s">
        <v>558</v>
      </c>
      <c r="B30" s="24" t="s">
        <v>50</v>
      </c>
      <c r="C30" s="25" t="s">
        <v>415</v>
      </c>
      <c r="D30" s="26" t="s">
        <v>753</v>
      </c>
      <c r="E30" s="27">
        <v>3548.25</v>
      </c>
      <c r="F30" s="28">
        <v>3.2915000000000001</v>
      </c>
      <c r="G30" s="27">
        <v>11679.06</v>
      </c>
      <c r="H30" s="26" t="s">
        <v>969</v>
      </c>
      <c r="I30" s="30">
        <v>150730234</v>
      </c>
      <c r="J30" s="33">
        <v>42885</v>
      </c>
      <c r="K30" s="24" t="s">
        <v>739</v>
      </c>
      <c r="L30" s="24" t="s">
        <v>115</v>
      </c>
    </row>
    <row r="31" spans="1:12" x14ac:dyDescent="0.25">
      <c r="A31" s="24" t="s">
        <v>558</v>
      </c>
      <c r="B31" s="24" t="s">
        <v>50</v>
      </c>
      <c r="C31" s="25" t="s">
        <v>415</v>
      </c>
      <c r="D31" s="26" t="s">
        <v>753</v>
      </c>
      <c r="E31" s="27">
        <v>4233</v>
      </c>
      <c r="F31" s="28">
        <v>3.13</v>
      </c>
      <c r="G31" s="27">
        <v>13249.29</v>
      </c>
      <c r="H31" s="26" t="s">
        <v>970</v>
      </c>
      <c r="I31" s="30" t="s">
        <v>971</v>
      </c>
      <c r="J31" s="33">
        <v>42821</v>
      </c>
      <c r="K31" s="24" t="s">
        <v>739</v>
      </c>
      <c r="L31" s="24" t="s">
        <v>115</v>
      </c>
    </row>
    <row r="32" spans="1:12" ht="22.5" x14ac:dyDescent="0.25">
      <c r="A32" s="24" t="s">
        <v>560</v>
      </c>
      <c r="B32" s="24" t="s">
        <v>50</v>
      </c>
      <c r="C32" s="25" t="s">
        <v>458</v>
      </c>
      <c r="D32" s="26" t="s">
        <v>753</v>
      </c>
      <c r="E32" s="27">
        <v>1125</v>
      </c>
      <c r="F32" s="28">
        <v>3.2679999999999998</v>
      </c>
      <c r="G32" s="27">
        <v>3676.5</v>
      </c>
      <c r="H32" s="26" t="s">
        <v>972</v>
      </c>
      <c r="I32" s="30" t="s">
        <v>973</v>
      </c>
      <c r="J32" s="33">
        <v>42887</v>
      </c>
      <c r="K32" s="24" t="s">
        <v>739</v>
      </c>
      <c r="L32" s="24" t="s">
        <v>115</v>
      </c>
    </row>
    <row r="33" spans="1:12" ht="22.5" x14ac:dyDescent="0.25">
      <c r="A33" s="24" t="s">
        <v>560</v>
      </c>
      <c r="B33" s="24" t="s">
        <v>50</v>
      </c>
      <c r="C33" s="25" t="s">
        <v>458</v>
      </c>
      <c r="D33" s="26" t="s">
        <v>753</v>
      </c>
      <c r="E33" s="27">
        <v>1750</v>
      </c>
      <c r="F33" s="28">
        <v>3.1789999999999998</v>
      </c>
      <c r="G33" s="27">
        <v>5563.25</v>
      </c>
      <c r="H33" s="26" t="s">
        <v>954</v>
      </c>
      <c r="I33" s="30" t="s">
        <v>974</v>
      </c>
      <c r="J33" s="33">
        <v>42969</v>
      </c>
      <c r="K33" s="24" t="s">
        <v>739</v>
      </c>
      <c r="L33" s="24" t="s">
        <v>115</v>
      </c>
    </row>
    <row r="34" spans="1:12" ht="22.5" x14ac:dyDescent="0.25">
      <c r="A34" s="24" t="s">
        <v>560</v>
      </c>
      <c r="B34" s="24" t="s">
        <v>50</v>
      </c>
      <c r="C34" s="25" t="s">
        <v>458</v>
      </c>
      <c r="D34" s="26" t="s">
        <v>753</v>
      </c>
      <c r="E34" s="27">
        <v>2000</v>
      </c>
      <c r="F34" s="28">
        <v>3.1040000000000001</v>
      </c>
      <c r="G34" s="27">
        <v>6660</v>
      </c>
      <c r="H34" s="26" t="s">
        <v>975</v>
      </c>
      <c r="I34" s="30" t="s">
        <v>976</v>
      </c>
      <c r="J34" s="33">
        <v>43096</v>
      </c>
      <c r="K34" s="24" t="s">
        <v>739</v>
      </c>
      <c r="L34" s="24" t="s">
        <v>115</v>
      </c>
    </row>
    <row r="35" spans="1:12" ht="22.5" x14ac:dyDescent="0.25">
      <c r="A35" s="24" t="s">
        <v>560</v>
      </c>
      <c r="B35" s="24" t="s">
        <v>50</v>
      </c>
      <c r="C35" s="25" t="s">
        <v>458</v>
      </c>
      <c r="D35" s="26" t="s">
        <v>753</v>
      </c>
      <c r="E35" s="27">
        <v>4250</v>
      </c>
      <c r="F35" s="28">
        <v>3.33</v>
      </c>
      <c r="G35" s="27">
        <v>14152.5</v>
      </c>
      <c r="H35" s="26" t="s">
        <v>977</v>
      </c>
      <c r="I35" s="30" t="s">
        <v>978</v>
      </c>
      <c r="J35" s="33">
        <v>42915</v>
      </c>
      <c r="K35" s="24" t="s">
        <v>739</v>
      </c>
      <c r="L35" s="24" t="s">
        <v>115</v>
      </c>
    </row>
    <row r="36" spans="1:12" ht="22.5" x14ac:dyDescent="0.25">
      <c r="A36" s="24" t="s">
        <v>561</v>
      </c>
      <c r="B36" s="24" t="s">
        <v>50</v>
      </c>
      <c r="C36" s="25" t="s">
        <v>374</v>
      </c>
      <c r="D36" s="26" t="s">
        <v>753</v>
      </c>
      <c r="E36" s="32">
        <v>600</v>
      </c>
      <c r="F36" s="28">
        <v>3.11</v>
      </c>
      <c r="G36" s="27">
        <v>1866</v>
      </c>
      <c r="H36" s="26" t="s">
        <v>979</v>
      </c>
      <c r="I36" s="30" t="s">
        <v>980</v>
      </c>
      <c r="J36" s="33">
        <v>42800</v>
      </c>
      <c r="K36" s="24" t="s">
        <v>739</v>
      </c>
      <c r="L36" s="24" t="s">
        <v>115</v>
      </c>
    </row>
    <row r="37" spans="1:12" ht="22.5" x14ac:dyDescent="0.25">
      <c r="A37" s="24" t="s">
        <v>563</v>
      </c>
      <c r="B37" s="24" t="s">
        <v>50</v>
      </c>
      <c r="C37" s="25" t="s">
        <v>981</v>
      </c>
      <c r="D37" s="26" t="s">
        <v>753</v>
      </c>
      <c r="E37" s="32">
        <v>980</v>
      </c>
      <c r="F37" s="28">
        <v>3.1179999999999999</v>
      </c>
      <c r="G37" s="27">
        <v>3055.64</v>
      </c>
      <c r="H37" s="26" t="s">
        <v>982</v>
      </c>
      <c r="I37" s="30" t="s">
        <v>983</v>
      </c>
      <c r="J37" s="33">
        <v>42802</v>
      </c>
      <c r="K37" s="24" t="s">
        <v>739</v>
      </c>
      <c r="L37" s="24" t="s">
        <v>115</v>
      </c>
    </row>
    <row r="38" spans="1:12" x14ac:dyDescent="0.25">
      <c r="A38" s="24" t="s">
        <v>566</v>
      </c>
      <c r="B38" s="24" t="s">
        <v>50</v>
      </c>
      <c r="C38" s="25" t="s">
        <v>567</v>
      </c>
      <c r="D38" s="26" t="s">
        <v>753</v>
      </c>
      <c r="E38" s="27">
        <v>1605</v>
      </c>
      <c r="F38" s="28">
        <v>3.11</v>
      </c>
      <c r="G38" s="27">
        <v>4991.55</v>
      </c>
      <c r="H38" s="26" t="s">
        <v>979</v>
      </c>
      <c r="I38" s="30" t="s">
        <v>984</v>
      </c>
      <c r="J38" s="33">
        <v>42800</v>
      </c>
      <c r="K38" s="24" t="s">
        <v>739</v>
      </c>
      <c r="L38" s="24" t="s">
        <v>115</v>
      </c>
    </row>
    <row r="39" spans="1:12" ht="22.5" x14ac:dyDescent="0.25">
      <c r="A39" s="24" t="s">
        <v>569</v>
      </c>
      <c r="B39" s="24" t="s">
        <v>50</v>
      </c>
      <c r="C39" s="25" t="s">
        <v>418</v>
      </c>
      <c r="D39" s="26" t="s">
        <v>753</v>
      </c>
      <c r="E39" s="27">
        <v>2400</v>
      </c>
      <c r="F39" s="28">
        <v>3.1179999999999999</v>
      </c>
      <c r="G39" s="27">
        <v>7483.2</v>
      </c>
      <c r="H39" s="26" t="s">
        <v>982</v>
      </c>
      <c r="I39" s="30" t="s">
        <v>985</v>
      </c>
      <c r="J39" s="33">
        <v>42802</v>
      </c>
      <c r="K39" s="24" t="s">
        <v>739</v>
      </c>
      <c r="L39" s="24" t="s">
        <v>115</v>
      </c>
    </row>
    <row r="40" spans="1:12" x14ac:dyDescent="0.25">
      <c r="A40" s="24" t="s">
        <v>986</v>
      </c>
      <c r="B40" s="24" t="s">
        <v>50</v>
      </c>
      <c r="C40" s="25" t="s">
        <v>517</v>
      </c>
      <c r="D40" s="26" t="s">
        <v>757</v>
      </c>
      <c r="E40" s="27">
        <v>5470</v>
      </c>
      <c r="F40" s="28">
        <v>3.9</v>
      </c>
      <c r="G40" s="27">
        <v>21333</v>
      </c>
      <c r="H40" s="26" t="s">
        <v>818</v>
      </c>
      <c r="I40" s="30">
        <v>17140161687</v>
      </c>
      <c r="J40" s="33">
        <v>43027</v>
      </c>
      <c r="K40" s="24" t="s">
        <v>739</v>
      </c>
      <c r="L40" s="24" t="s">
        <v>115</v>
      </c>
    </row>
    <row r="41" spans="1:12" ht="22.5" x14ac:dyDescent="0.25">
      <c r="A41" s="24" t="s">
        <v>623</v>
      </c>
      <c r="B41" s="24" t="s">
        <v>50</v>
      </c>
      <c r="C41" s="25" t="s">
        <v>584</v>
      </c>
      <c r="D41" s="26" t="s">
        <v>753</v>
      </c>
      <c r="E41" s="32">
        <v>599</v>
      </c>
      <c r="F41" s="28">
        <v>3.1648999999999998</v>
      </c>
      <c r="G41" s="27">
        <v>1895.77</v>
      </c>
      <c r="H41" s="26" t="s">
        <v>758</v>
      </c>
      <c r="I41" s="30" t="s">
        <v>987</v>
      </c>
      <c r="J41" s="30" t="s">
        <v>988</v>
      </c>
      <c r="K41" s="24" t="s">
        <v>739</v>
      </c>
      <c r="L41" s="24" t="s">
        <v>115</v>
      </c>
    </row>
    <row r="42" spans="1:12" x14ac:dyDescent="0.25">
      <c r="A42" s="24" t="s">
        <v>625</v>
      </c>
      <c r="B42" s="24" t="s">
        <v>50</v>
      </c>
      <c r="C42" s="25" t="s">
        <v>377</v>
      </c>
      <c r="D42" s="26" t="s">
        <v>753</v>
      </c>
      <c r="E42" s="27">
        <v>1675</v>
      </c>
      <c r="F42" s="28">
        <v>3.13</v>
      </c>
      <c r="G42" s="27">
        <v>5242.75</v>
      </c>
      <c r="H42" s="26" t="s">
        <v>903</v>
      </c>
      <c r="I42" s="30" t="s">
        <v>989</v>
      </c>
      <c r="J42" s="33">
        <v>42986</v>
      </c>
      <c r="K42" s="24" t="s">
        <v>739</v>
      </c>
      <c r="L42" s="24" t="s">
        <v>115</v>
      </c>
    </row>
    <row r="43" spans="1:12" ht="22.5" x14ac:dyDescent="0.25">
      <c r="A43" s="24" t="s">
        <v>626</v>
      </c>
      <c r="B43" s="24" t="s">
        <v>50</v>
      </c>
      <c r="C43" s="25" t="s">
        <v>990</v>
      </c>
      <c r="D43" s="26" t="s">
        <v>849</v>
      </c>
      <c r="E43" s="32">
        <v>650</v>
      </c>
      <c r="F43" s="28">
        <v>3.28</v>
      </c>
      <c r="G43" s="27">
        <v>2132</v>
      </c>
      <c r="H43" s="26" t="s">
        <v>903</v>
      </c>
      <c r="I43" s="30" t="s">
        <v>991</v>
      </c>
      <c r="J43" s="33">
        <v>42986</v>
      </c>
      <c r="K43" s="24" t="s">
        <v>739</v>
      </c>
      <c r="L43" s="24" t="s">
        <v>115</v>
      </c>
    </row>
    <row r="44" spans="1:12" ht="22.5" x14ac:dyDescent="0.25">
      <c r="A44" s="24" t="s">
        <v>628</v>
      </c>
      <c r="B44" s="24" t="s">
        <v>50</v>
      </c>
      <c r="C44" s="25" t="s">
        <v>374</v>
      </c>
      <c r="D44" s="26" t="s">
        <v>753</v>
      </c>
      <c r="E44" s="27">
        <v>1800</v>
      </c>
      <c r="F44" s="28">
        <v>3.13</v>
      </c>
      <c r="G44" s="27">
        <v>5634</v>
      </c>
      <c r="H44" s="26" t="s">
        <v>903</v>
      </c>
      <c r="I44" s="30" t="s">
        <v>992</v>
      </c>
      <c r="J44" s="33">
        <v>42986</v>
      </c>
      <c r="K44" s="24" t="s">
        <v>739</v>
      </c>
      <c r="L44" s="24" t="s">
        <v>115</v>
      </c>
    </row>
    <row r="45" spans="1:12" ht="22.5" x14ac:dyDescent="0.25">
      <c r="A45" s="24" t="s">
        <v>629</v>
      </c>
      <c r="B45" s="24" t="s">
        <v>50</v>
      </c>
      <c r="C45" s="25" t="s">
        <v>630</v>
      </c>
      <c r="D45" s="26" t="s">
        <v>757</v>
      </c>
      <c r="E45" s="27">
        <v>2640</v>
      </c>
      <c r="F45" s="28">
        <v>3.17</v>
      </c>
      <c r="G45" s="27">
        <v>8368.7999999999993</v>
      </c>
      <c r="H45" s="26" t="s">
        <v>993</v>
      </c>
      <c r="I45" s="30" t="s">
        <v>994</v>
      </c>
      <c r="J45" s="33">
        <v>43019</v>
      </c>
      <c r="K45" s="24" t="s">
        <v>739</v>
      </c>
      <c r="L45" s="24" t="s">
        <v>115</v>
      </c>
    </row>
    <row r="46" spans="1:12" x14ac:dyDescent="0.25">
      <c r="A46" s="24" t="s">
        <v>632</v>
      </c>
      <c r="B46" s="24" t="s">
        <v>50</v>
      </c>
      <c r="C46" s="25" t="s">
        <v>380</v>
      </c>
      <c r="D46" s="26" t="s">
        <v>753</v>
      </c>
      <c r="E46" s="27">
        <v>1315.4</v>
      </c>
      <c r="F46" s="28">
        <v>3.145</v>
      </c>
      <c r="G46" s="27">
        <v>4136.93</v>
      </c>
      <c r="H46" s="26" t="s">
        <v>940</v>
      </c>
      <c r="I46" s="30" t="s">
        <v>995</v>
      </c>
      <c r="J46" s="33">
        <v>43005</v>
      </c>
      <c r="K46" s="24" t="s">
        <v>739</v>
      </c>
      <c r="L46" s="24" t="s">
        <v>115</v>
      </c>
    </row>
    <row r="47" spans="1:12" ht="22.5" x14ac:dyDescent="0.25">
      <c r="A47" s="24" t="s">
        <v>579</v>
      </c>
      <c r="B47" s="24" t="s">
        <v>50</v>
      </c>
      <c r="C47" s="25" t="s">
        <v>533</v>
      </c>
      <c r="D47" s="26" t="s">
        <v>762</v>
      </c>
      <c r="E47" s="32">
        <v>646</v>
      </c>
      <c r="F47" s="28">
        <v>3.4969999999999999</v>
      </c>
      <c r="G47" s="27">
        <v>2259.06</v>
      </c>
      <c r="H47" s="26" t="s">
        <v>996</v>
      </c>
      <c r="I47" s="30" t="s">
        <v>997</v>
      </c>
      <c r="J47" s="33">
        <v>42864</v>
      </c>
      <c r="K47" s="24" t="s">
        <v>739</v>
      </c>
      <c r="L47" s="24" t="s">
        <v>115</v>
      </c>
    </row>
    <row r="48" spans="1:12" ht="22.5" x14ac:dyDescent="0.25">
      <c r="A48" s="24" t="s">
        <v>581</v>
      </c>
      <c r="B48" s="24" t="s">
        <v>50</v>
      </c>
      <c r="C48" s="25" t="s">
        <v>478</v>
      </c>
      <c r="D48" s="26" t="s">
        <v>753</v>
      </c>
      <c r="E48" s="27">
        <v>2079</v>
      </c>
      <c r="F48" s="28">
        <v>3.1819999999999999</v>
      </c>
      <c r="G48" s="27">
        <v>6615.37</v>
      </c>
      <c r="H48" s="26" t="s">
        <v>918</v>
      </c>
      <c r="I48" s="30" t="s">
        <v>998</v>
      </c>
      <c r="J48" s="33">
        <v>42863</v>
      </c>
      <c r="K48" s="24" t="s">
        <v>739</v>
      </c>
      <c r="L48" s="24" t="s">
        <v>115</v>
      </c>
    </row>
    <row r="49" spans="1:12" ht="22.5" x14ac:dyDescent="0.25">
      <c r="A49" s="24" t="s">
        <v>583</v>
      </c>
      <c r="B49" s="24" t="s">
        <v>50</v>
      </c>
      <c r="C49" s="25" t="s">
        <v>584</v>
      </c>
      <c r="D49" s="26" t="s">
        <v>753</v>
      </c>
      <c r="E49" s="27">
        <v>1019</v>
      </c>
      <c r="F49" s="28">
        <v>3.1840000000000002</v>
      </c>
      <c r="G49" s="27">
        <v>3244.49</v>
      </c>
      <c r="H49" s="26" t="s">
        <v>996</v>
      </c>
      <c r="I49" s="30" t="s">
        <v>999</v>
      </c>
      <c r="J49" s="33">
        <v>42864</v>
      </c>
      <c r="K49" s="24" t="s">
        <v>739</v>
      </c>
      <c r="L49" s="24" t="s">
        <v>115</v>
      </c>
    </row>
    <row r="50" spans="1:12" x14ac:dyDescent="0.25">
      <c r="A50" s="24" t="s">
        <v>586</v>
      </c>
      <c r="B50" s="24" t="s">
        <v>50</v>
      </c>
      <c r="C50" s="25" t="s">
        <v>380</v>
      </c>
      <c r="D50" s="26" t="s">
        <v>753</v>
      </c>
      <c r="E50" s="32">
        <v>600</v>
      </c>
      <c r="F50" s="28">
        <v>3.1819999999999999</v>
      </c>
      <c r="G50" s="27">
        <v>1909.2</v>
      </c>
      <c r="H50" s="26" t="s">
        <v>918</v>
      </c>
      <c r="I50" s="30" t="s">
        <v>1000</v>
      </c>
      <c r="J50" s="33">
        <v>42863</v>
      </c>
      <c r="K50" s="24" t="s">
        <v>739</v>
      </c>
      <c r="L50" s="24" t="s">
        <v>115</v>
      </c>
    </row>
    <row r="51" spans="1:12" ht="22.5" x14ac:dyDescent="0.25">
      <c r="A51" s="24" t="s">
        <v>613</v>
      </c>
      <c r="B51" s="24" t="s">
        <v>50</v>
      </c>
      <c r="C51" s="25" t="s">
        <v>418</v>
      </c>
      <c r="D51" s="26" t="s">
        <v>753</v>
      </c>
      <c r="E51" s="32">
        <v>630</v>
      </c>
      <c r="F51" s="28">
        <v>3.3450000000000002</v>
      </c>
      <c r="G51" s="27">
        <v>2107.35</v>
      </c>
      <c r="H51" s="26" t="s">
        <v>951</v>
      </c>
      <c r="I51" s="30" t="s">
        <v>1001</v>
      </c>
      <c r="J51" s="33">
        <v>42913</v>
      </c>
      <c r="K51" s="24" t="s">
        <v>739</v>
      </c>
      <c r="L51" s="24" t="s">
        <v>115</v>
      </c>
    </row>
    <row r="52" spans="1:12" ht="22.5" x14ac:dyDescent="0.25">
      <c r="A52" s="24" t="s">
        <v>615</v>
      </c>
      <c r="B52" s="24" t="s">
        <v>50</v>
      </c>
      <c r="C52" s="25" t="s">
        <v>616</v>
      </c>
      <c r="D52" s="26" t="s">
        <v>753</v>
      </c>
      <c r="E52" s="27">
        <v>1220</v>
      </c>
      <c r="F52" s="28">
        <v>3.181</v>
      </c>
      <c r="G52" s="27">
        <v>3880.82</v>
      </c>
      <c r="H52" s="26" t="s">
        <v>1002</v>
      </c>
      <c r="I52" s="30" t="s">
        <v>1003</v>
      </c>
      <c r="J52" s="33">
        <v>42936</v>
      </c>
      <c r="K52" s="24" t="s">
        <v>739</v>
      </c>
      <c r="L52" s="24" t="s">
        <v>115</v>
      </c>
    </row>
    <row r="53" spans="1:12" ht="22.5" x14ac:dyDescent="0.25">
      <c r="A53" s="24" t="s">
        <v>618</v>
      </c>
      <c r="B53" s="24" t="s">
        <v>50</v>
      </c>
      <c r="C53" s="25" t="s">
        <v>619</v>
      </c>
      <c r="D53" s="26" t="s">
        <v>753</v>
      </c>
      <c r="E53" s="27">
        <v>3000</v>
      </c>
      <c r="F53" s="28">
        <v>3.1840000000000002</v>
      </c>
      <c r="G53" s="27">
        <v>9552</v>
      </c>
      <c r="H53" s="26" t="s">
        <v>889</v>
      </c>
      <c r="I53" s="30" t="s">
        <v>1004</v>
      </c>
      <c r="J53" s="33">
        <v>42944</v>
      </c>
      <c r="K53" s="24" t="s">
        <v>739</v>
      </c>
      <c r="L53" s="24" t="s">
        <v>115</v>
      </c>
    </row>
    <row r="54" spans="1:12" ht="22.5" x14ac:dyDescent="0.25">
      <c r="A54" s="24" t="s">
        <v>620</v>
      </c>
      <c r="B54" s="24" t="s">
        <v>50</v>
      </c>
      <c r="C54" s="25" t="s">
        <v>990</v>
      </c>
      <c r="D54" s="26" t="s">
        <v>849</v>
      </c>
      <c r="E54" s="27">
        <v>1800</v>
      </c>
      <c r="F54" s="28">
        <v>3.3380000000000001</v>
      </c>
      <c r="G54" s="27">
        <v>6008.4</v>
      </c>
      <c r="H54" s="26" t="s">
        <v>1002</v>
      </c>
      <c r="I54" s="30" t="s">
        <v>1005</v>
      </c>
      <c r="J54" s="33">
        <v>42936</v>
      </c>
      <c r="K54" s="24" t="s">
        <v>739</v>
      </c>
      <c r="L54" s="24" t="s">
        <v>115</v>
      </c>
    </row>
    <row r="55" spans="1:12" ht="22.5" x14ac:dyDescent="0.25">
      <c r="A55" s="24" t="s">
        <v>527</v>
      </c>
      <c r="B55" s="24" t="s">
        <v>50</v>
      </c>
      <c r="C55" s="25" t="s">
        <v>478</v>
      </c>
      <c r="D55" s="26" t="s">
        <v>753</v>
      </c>
      <c r="E55" s="27">
        <v>2310</v>
      </c>
      <c r="F55" s="28">
        <v>3.113</v>
      </c>
      <c r="G55" s="27">
        <v>7191.03</v>
      </c>
      <c r="H55" s="26" t="s">
        <v>797</v>
      </c>
      <c r="I55" s="30" t="s">
        <v>1006</v>
      </c>
      <c r="J55" s="33">
        <v>42768</v>
      </c>
      <c r="K55" s="24" t="s">
        <v>739</v>
      </c>
      <c r="L55" s="24" t="s">
        <v>115</v>
      </c>
    </row>
    <row r="56" spans="1:12" ht="22.5" x14ac:dyDescent="0.25">
      <c r="A56" s="24" t="s">
        <v>535</v>
      </c>
      <c r="B56" s="24" t="s">
        <v>50</v>
      </c>
      <c r="C56" s="25" t="s">
        <v>1007</v>
      </c>
      <c r="D56" s="26" t="s">
        <v>753</v>
      </c>
      <c r="E56" s="27">
        <v>1580</v>
      </c>
      <c r="F56" s="28">
        <v>3.113</v>
      </c>
      <c r="G56" s="27">
        <v>4918.54</v>
      </c>
      <c r="H56" s="26" t="s">
        <v>797</v>
      </c>
      <c r="I56" s="30" t="s">
        <v>1008</v>
      </c>
      <c r="J56" s="33">
        <v>42768</v>
      </c>
      <c r="K56" s="24" t="s">
        <v>739</v>
      </c>
      <c r="L56" s="24" t="s">
        <v>115</v>
      </c>
    </row>
    <row r="57" spans="1:12" ht="22.5" x14ac:dyDescent="0.25">
      <c r="A57" s="24" t="s">
        <v>543</v>
      </c>
      <c r="B57" s="24" t="s">
        <v>50</v>
      </c>
      <c r="C57" s="25" t="s">
        <v>544</v>
      </c>
      <c r="D57" s="26" t="s">
        <v>762</v>
      </c>
      <c r="E57" s="32">
        <v>670</v>
      </c>
      <c r="F57" s="28">
        <v>3.5</v>
      </c>
      <c r="G57" s="27">
        <v>2345</v>
      </c>
      <c r="H57" s="26" t="s">
        <v>1013</v>
      </c>
      <c r="I57" s="30" t="s">
        <v>1014</v>
      </c>
      <c r="J57" s="33">
        <v>42769</v>
      </c>
      <c r="K57" s="24" t="s">
        <v>739</v>
      </c>
      <c r="L57" s="24" t="s">
        <v>115</v>
      </c>
    </row>
    <row r="58" spans="1:12" x14ac:dyDescent="0.25">
      <c r="A58" s="24" t="s">
        <v>642</v>
      </c>
      <c r="B58" s="24" t="s">
        <v>50</v>
      </c>
      <c r="C58" s="25" t="s">
        <v>643</v>
      </c>
      <c r="D58" s="26" t="s">
        <v>753</v>
      </c>
      <c r="E58" s="27">
        <v>3398.97</v>
      </c>
      <c r="F58" s="28">
        <v>3.335</v>
      </c>
      <c r="G58" s="27">
        <v>11335.56</v>
      </c>
      <c r="H58" s="26" t="s">
        <v>1015</v>
      </c>
      <c r="I58" s="30" t="s">
        <v>1016</v>
      </c>
      <c r="J58" s="33">
        <v>43087</v>
      </c>
      <c r="K58" s="24" t="s">
        <v>739</v>
      </c>
      <c r="L58" s="24" t="s">
        <v>115</v>
      </c>
    </row>
    <row r="59" spans="1:12" x14ac:dyDescent="0.25">
      <c r="A59" s="24" t="s">
        <v>645</v>
      </c>
      <c r="B59" s="24" t="s">
        <v>50</v>
      </c>
      <c r="C59" s="25" t="s">
        <v>646</v>
      </c>
      <c r="D59" s="26" t="s">
        <v>753</v>
      </c>
      <c r="E59" s="27">
        <v>4606.5</v>
      </c>
      <c r="F59" s="28">
        <v>3.33</v>
      </c>
      <c r="G59" s="27">
        <v>15339.64</v>
      </c>
      <c r="H59" s="26" t="s">
        <v>932</v>
      </c>
      <c r="I59" s="30" t="s">
        <v>1017</v>
      </c>
      <c r="J59" s="33">
        <v>43083</v>
      </c>
      <c r="K59" s="24" t="s">
        <v>739</v>
      </c>
      <c r="L59" s="24" t="s">
        <v>115</v>
      </c>
    </row>
    <row r="60" spans="1:12" x14ac:dyDescent="0.25">
      <c r="A60" s="24" t="s">
        <v>648</v>
      </c>
      <c r="B60" s="24" t="s">
        <v>50</v>
      </c>
      <c r="C60" s="25" t="s">
        <v>380</v>
      </c>
      <c r="D60" s="26" t="s">
        <v>753</v>
      </c>
      <c r="E60" s="27">
        <v>1966.43</v>
      </c>
      <c r="F60" s="28">
        <v>3.2593000000000001</v>
      </c>
      <c r="G60" s="27">
        <v>6409.18</v>
      </c>
      <c r="H60" s="26" t="s">
        <v>855</v>
      </c>
      <c r="I60" s="30" t="s">
        <v>1018</v>
      </c>
      <c r="J60" s="33">
        <v>43077</v>
      </c>
      <c r="K60" s="24" t="s">
        <v>739</v>
      </c>
      <c r="L60" s="24" t="s">
        <v>115</v>
      </c>
    </row>
    <row r="61" spans="1:12" ht="22.5" x14ac:dyDescent="0.25">
      <c r="A61" s="24" t="s">
        <v>650</v>
      </c>
      <c r="B61" s="24" t="s">
        <v>50</v>
      </c>
      <c r="C61" s="25" t="s">
        <v>619</v>
      </c>
      <c r="D61" s="26" t="s">
        <v>753</v>
      </c>
      <c r="E61" s="27">
        <v>3520</v>
      </c>
      <c r="F61" s="28">
        <v>3.2875000000000001</v>
      </c>
      <c r="G61" s="27">
        <v>11572</v>
      </c>
      <c r="H61" s="26" t="s">
        <v>864</v>
      </c>
      <c r="I61" s="30" t="s">
        <v>1019</v>
      </c>
      <c r="J61" s="33">
        <v>43089</v>
      </c>
      <c r="K61" s="24" t="s">
        <v>739</v>
      </c>
      <c r="L61" s="24" t="s">
        <v>115</v>
      </c>
    </row>
    <row r="62" spans="1:12" ht="22.5" x14ac:dyDescent="0.25">
      <c r="A62" s="24" t="s">
        <v>652</v>
      </c>
      <c r="B62" s="24" t="s">
        <v>50</v>
      </c>
      <c r="C62" s="25" t="s">
        <v>533</v>
      </c>
      <c r="D62" s="26" t="s">
        <v>762</v>
      </c>
      <c r="E62" s="32">
        <v>694</v>
      </c>
      <c r="F62" s="28">
        <v>3.8279999999999998</v>
      </c>
      <c r="G62" s="27">
        <v>2656.63</v>
      </c>
      <c r="H62" s="26" t="s">
        <v>855</v>
      </c>
      <c r="I62" s="30" t="s">
        <v>1020</v>
      </c>
      <c r="J62" s="33">
        <v>43077</v>
      </c>
      <c r="K62" s="24" t="s">
        <v>739</v>
      </c>
      <c r="L62" s="24" t="s">
        <v>115</v>
      </c>
    </row>
    <row r="63" spans="1:12" ht="22.5" x14ac:dyDescent="0.25">
      <c r="A63" s="24" t="s">
        <v>654</v>
      </c>
      <c r="B63" s="24" t="s">
        <v>50</v>
      </c>
      <c r="C63" s="25" t="s">
        <v>1021</v>
      </c>
      <c r="D63" s="26" t="s">
        <v>753</v>
      </c>
      <c r="E63" s="32">
        <v>550</v>
      </c>
      <c r="F63" s="28">
        <v>3.3330000000000002</v>
      </c>
      <c r="G63" s="27">
        <v>1833.15</v>
      </c>
      <c r="H63" s="26" t="s">
        <v>932</v>
      </c>
      <c r="I63" s="30" t="s">
        <v>1022</v>
      </c>
      <c r="J63" s="33">
        <v>43083</v>
      </c>
      <c r="K63" s="24" t="s">
        <v>739</v>
      </c>
      <c r="L63" s="24" t="s">
        <v>115</v>
      </c>
    </row>
    <row r="64" spans="1:12" ht="22.5" x14ac:dyDescent="0.25">
      <c r="A64" s="24" t="s">
        <v>656</v>
      </c>
      <c r="B64" s="24" t="s">
        <v>50</v>
      </c>
      <c r="C64" s="25" t="s">
        <v>552</v>
      </c>
      <c r="D64" s="26" t="s">
        <v>753</v>
      </c>
      <c r="E64" s="32">
        <v>110</v>
      </c>
      <c r="F64" s="28">
        <v>3.3</v>
      </c>
      <c r="G64" s="27">
        <v>363</v>
      </c>
      <c r="H64" s="26" t="s">
        <v>930</v>
      </c>
      <c r="I64" s="30" t="s">
        <v>1023</v>
      </c>
      <c r="J64" s="33">
        <v>43080</v>
      </c>
      <c r="K64" s="24" t="s">
        <v>739</v>
      </c>
      <c r="L64" s="24" t="s">
        <v>115</v>
      </c>
    </row>
    <row r="65" spans="1:12" x14ac:dyDescent="0.25">
      <c r="A65" s="24" t="s">
        <v>525</v>
      </c>
      <c r="B65" s="24" t="s">
        <v>50</v>
      </c>
      <c r="C65" s="25" t="s">
        <v>402</v>
      </c>
      <c r="D65" s="26" t="s">
        <v>757</v>
      </c>
      <c r="E65" s="27">
        <v>2840</v>
      </c>
      <c r="F65" s="28">
        <v>3.8919999999999999</v>
      </c>
      <c r="G65" s="27">
        <v>11053.28</v>
      </c>
      <c r="H65" s="26" t="s">
        <v>797</v>
      </c>
      <c r="I65" s="30" t="s">
        <v>1026</v>
      </c>
      <c r="J65" s="33">
        <v>42768</v>
      </c>
      <c r="K65" s="24" t="s">
        <v>739</v>
      </c>
      <c r="L65" s="24" t="s">
        <v>115</v>
      </c>
    </row>
    <row r="66" spans="1:12" ht="22.5" x14ac:dyDescent="0.25">
      <c r="A66" s="24" t="s">
        <v>551</v>
      </c>
      <c r="B66" s="24" t="s">
        <v>50</v>
      </c>
      <c r="C66" s="25" t="s">
        <v>552</v>
      </c>
      <c r="D66" s="26" t="s">
        <v>753</v>
      </c>
      <c r="E66" s="32">
        <v>735</v>
      </c>
      <c r="F66" s="28">
        <v>3.1179999999999999</v>
      </c>
      <c r="G66" s="27">
        <v>2291.73</v>
      </c>
      <c r="H66" s="26" t="s">
        <v>982</v>
      </c>
      <c r="I66" s="30" t="s">
        <v>1029</v>
      </c>
      <c r="J66" s="33">
        <v>42802</v>
      </c>
      <c r="K66" s="24" t="s">
        <v>739</v>
      </c>
      <c r="L66" s="24" t="s">
        <v>115</v>
      </c>
    </row>
    <row r="67" spans="1:12" x14ac:dyDescent="0.25">
      <c r="A67" s="24" t="s">
        <v>587</v>
      </c>
      <c r="B67" s="24" t="s">
        <v>50</v>
      </c>
      <c r="C67" s="25" t="s">
        <v>588</v>
      </c>
      <c r="D67" s="26" t="s">
        <v>762</v>
      </c>
      <c r="E67" s="27">
        <v>1380</v>
      </c>
      <c r="F67" s="28">
        <v>3.4980000000000002</v>
      </c>
      <c r="G67" s="27">
        <v>4827.24</v>
      </c>
      <c r="H67" s="26" t="s">
        <v>996</v>
      </c>
      <c r="I67" s="30" t="s">
        <v>1030</v>
      </c>
      <c r="J67" s="33">
        <v>42864</v>
      </c>
      <c r="K67" s="24" t="s">
        <v>739</v>
      </c>
      <c r="L67" s="24" t="s">
        <v>115</v>
      </c>
    </row>
    <row r="68" spans="1:12" ht="22.5" x14ac:dyDescent="0.25">
      <c r="A68" s="24" t="s">
        <v>546</v>
      </c>
      <c r="B68" s="24" t="s">
        <v>50</v>
      </c>
      <c r="C68" s="25" t="s">
        <v>405</v>
      </c>
      <c r="D68" s="26" t="s">
        <v>753</v>
      </c>
      <c r="E68" s="27">
        <v>4485</v>
      </c>
      <c r="F68" s="28">
        <v>3.1179999999999999</v>
      </c>
      <c r="G68" s="27">
        <v>13984.23</v>
      </c>
      <c r="H68" s="26" t="s">
        <v>982</v>
      </c>
      <c r="I68" s="30" t="s">
        <v>1031</v>
      </c>
      <c r="J68" s="33">
        <v>42802</v>
      </c>
      <c r="K68" s="24" t="s">
        <v>739</v>
      </c>
      <c r="L68" s="24" t="s">
        <v>115</v>
      </c>
    </row>
    <row r="69" spans="1:12" ht="22.5" x14ac:dyDescent="0.25">
      <c r="A69" s="24" t="s">
        <v>538</v>
      </c>
      <c r="B69" s="24" t="s">
        <v>50</v>
      </c>
      <c r="C69" s="25" t="s">
        <v>1034</v>
      </c>
      <c r="D69" s="26" t="s">
        <v>753</v>
      </c>
      <c r="E69" s="27">
        <v>1200</v>
      </c>
      <c r="F69" s="28">
        <v>3.1160000000000001</v>
      </c>
      <c r="G69" s="27">
        <v>3739.2</v>
      </c>
      <c r="H69" s="26" t="s">
        <v>797</v>
      </c>
      <c r="I69" s="30" t="s">
        <v>1035</v>
      </c>
      <c r="J69" s="33">
        <v>42768</v>
      </c>
      <c r="K69" s="24" t="s">
        <v>739</v>
      </c>
      <c r="L69" s="24" t="s">
        <v>115</v>
      </c>
    </row>
    <row r="70" spans="1:12" ht="22.5" x14ac:dyDescent="0.25">
      <c r="A70" s="24" t="s">
        <v>532</v>
      </c>
      <c r="B70" s="24" t="s">
        <v>50</v>
      </c>
      <c r="C70" s="25" t="s">
        <v>533</v>
      </c>
      <c r="D70" s="26" t="s">
        <v>762</v>
      </c>
      <c r="E70" s="32">
        <v>330</v>
      </c>
      <c r="F70" s="28">
        <v>3.355</v>
      </c>
      <c r="G70" s="27">
        <v>1107.1500000000001</v>
      </c>
      <c r="H70" s="26" t="s">
        <v>797</v>
      </c>
      <c r="I70" s="30" t="s">
        <v>1036</v>
      </c>
      <c r="J70" s="33">
        <v>42768</v>
      </c>
      <c r="K70" s="24" t="s">
        <v>739</v>
      </c>
      <c r="L70" s="24" t="s">
        <v>115</v>
      </c>
    </row>
    <row r="71" spans="1:12" ht="22.5" x14ac:dyDescent="0.25">
      <c r="A71" s="24" t="s">
        <v>590</v>
      </c>
      <c r="B71" s="24" t="s">
        <v>50</v>
      </c>
      <c r="C71" s="25" t="s">
        <v>469</v>
      </c>
      <c r="D71" s="26" t="s">
        <v>757</v>
      </c>
      <c r="E71" s="32">
        <v>672</v>
      </c>
      <c r="F71" s="28">
        <v>4.12</v>
      </c>
      <c r="G71" s="27">
        <v>2768.64</v>
      </c>
      <c r="H71" s="26" t="s">
        <v>918</v>
      </c>
      <c r="I71" s="30" t="s">
        <v>1037</v>
      </c>
      <c r="J71" s="33">
        <v>42863</v>
      </c>
      <c r="K71" s="24" t="s">
        <v>739</v>
      </c>
      <c r="L71" s="24" t="s">
        <v>115</v>
      </c>
    </row>
    <row r="72" spans="1:12" ht="22.5" x14ac:dyDescent="0.25">
      <c r="A72" s="24" t="s">
        <v>607</v>
      </c>
      <c r="B72" s="24" t="s">
        <v>50</v>
      </c>
      <c r="C72" s="25" t="s">
        <v>990</v>
      </c>
      <c r="D72" s="26" t="s">
        <v>753</v>
      </c>
      <c r="E72" s="27">
        <v>1782</v>
      </c>
      <c r="F72" s="28">
        <v>3.3450000000000002</v>
      </c>
      <c r="G72" s="27">
        <v>5960.79</v>
      </c>
      <c r="H72" s="26" t="s">
        <v>951</v>
      </c>
      <c r="I72" s="30" t="s">
        <v>1038</v>
      </c>
      <c r="J72" s="33">
        <v>42913</v>
      </c>
      <c r="K72" s="24" t="s">
        <v>739</v>
      </c>
      <c r="L72" s="24" t="s">
        <v>115</v>
      </c>
    </row>
    <row r="73" spans="1:12" x14ac:dyDescent="0.25">
      <c r="A73" s="24" t="s">
        <v>639</v>
      </c>
      <c r="B73" s="24" t="s">
        <v>50</v>
      </c>
      <c r="C73" s="25" t="s">
        <v>461</v>
      </c>
      <c r="D73" s="26" t="s">
        <v>849</v>
      </c>
      <c r="E73" s="32">
        <v>550</v>
      </c>
      <c r="F73" s="28">
        <v>3.2839999999999998</v>
      </c>
      <c r="G73" s="27">
        <v>1806.2</v>
      </c>
      <c r="H73" s="26" t="s">
        <v>823</v>
      </c>
      <c r="I73" s="30" t="s">
        <v>1042</v>
      </c>
      <c r="J73" s="33">
        <v>43048</v>
      </c>
      <c r="K73" s="24" t="s">
        <v>739</v>
      </c>
      <c r="L73" s="24" t="s">
        <v>115</v>
      </c>
    </row>
    <row r="74" spans="1:12" x14ac:dyDescent="0.25">
      <c r="A74" s="24" t="s">
        <v>610</v>
      </c>
      <c r="B74" s="24" t="s">
        <v>50</v>
      </c>
      <c r="C74" s="25" t="s">
        <v>611</v>
      </c>
      <c r="D74" s="26" t="s">
        <v>753</v>
      </c>
      <c r="E74" s="27">
        <v>2220</v>
      </c>
      <c r="F74" s="28">
        <v>3.3450000000000002</v>
      </c>
      <c r="G74" s="27">
        <v>7425.9</v>
      </c>
      <c r="H74" s="26" t="s">
        <v>951</v>
      </c>
      <c r="I74" s="30" t="s">
        <v>1043</v>
      </c>
      <c r="J74" s="33">
        <v>42913</v>
      </c>
      <c r="K74" s="24" t="s">
        <v>739</v>
      </c>
      <c r="L74" s="24" t="s">
        <v>115</v>
      </c>
    </row>
    <row r="75" spans="1:12" x14ac:dyDescent="0.25">
      <c r="A75" s="24" t="s">
        <v>541</v>
      </c>
      <c r="B75" s="24" t="s">
        <v>50</v>
      </c>
      <c r="C75" s="25" t="s">
        <v>415</v>
      </c>
      <c r="D75" s="26" t="s">
        <v>753</v>
      </c>
      <c r="E75" s="27">
        <v>6038.25</v>
      </c>
      <c r="F75" s="28">
        <v>3.18</v>
      </c>
      <c r="G75" s="27">
        <v>19201.63</v>
      </c>
      <c r="H75" s="26" t="s">
        <v>1044</v>
      </c>
      <c r="I75" s="30" t="s">
        <v>1045</v>
      </c>
      <c r="J75" s="33">
        <v>42807</v>
      </c>
      <c r="K75" s="24" t="s">
        <v>739</v>
      </c>
      <c r="L75" s="24" t="s">
        <v>115</v>
      </c>
    </row>
    <row r="76" spans="1:12" x14ac:dyDescent="0.25">
      <c r="A76" s="24" t="s">
        <v>554</v>
      </c>
      <c r="B76" s="24" t="s">
        <v>50</v>
      </c>
      <c r="C76" s="25" t="s">
        <v>402</v>
      </c>
      <c r="D76" s="26" t="s">
        <v>753</v>
      </c>
      <c r="E76" s="27">
        <v>1420</v>
      </c>
      <c r="F76" s="28">
        <v>4.1449999999999996</v>
      </c>
      <c r="G76" s="27">
        <v>5769.88</v>
      </c>
      <c r="H76" s="26" t="s">
        <v>967</v>
      </c>
      <c r="I76" s="30" t="s">
        <v>1046</v>
      </c>
      <c r="J76" s="33">
        <v>42982</v>
      </c>
      <c r="K76" s="24" t="s">
        <v>739</v>
      </c>
      <c r="L76" s="24" t="s">
        <v>115</v>
      </c>
    </row>
    <row r="77" spans="1:12" x14ac:dyDescent="0.25">
      <c r="A77" s="24" t="s">
        <v>554</v>
      </c>
      <c r="B77" s="24" t="s">
        <v>50</v>
      </c>
      <c r="C77" s="25" t="s">
        <v>402</v>
      </c>
      <c r="D77" s="26" t="s">
        <v>753</v>
      </c>
      <c r="E77" s="27">
        <v>3715</v>
      </c>
      <c r="F77" s="28">
        <v>3.1040000000000001</v>
      </c>
      <c r="G77" s="27">
        <v>11531.36</v>
      </c>
      <c r="H77" s="26" t="s">
        <v>960</v>
      </c>
      <c r="I77" s="30" t="s">
        <v>1047</v>
      </c>
      <c r="J77" s="33">
        <v>42818</v>
      </c>
      <c r="K77" s="24" t="s">
        <v>739</v>
      </c>
      <c r="L77" s="24" t="s">
        <v>115</v>
      </c>
    </row>
    <row r="78" spans="1:12" x14ac:dyDescent="0.25">
      <c r="A78" s="24" t="s">
        <v>554</v>
      </c>
      <c r="B78" s="24" t="s">
        <v>50</v>
      </c>
      <c r="C78" s="25" t="s">
        <v>402</v>
      </c>
      <c r="D78" s="26" t="s">
        <v>753</v>
      </c>
      <c r="E78" s="27">
        <v>5875</v>
      </c>
      <c r="F78" s="28">
        <v>4.1420000000000003</v>
      </c>
      <c r="G78" s="27">
        <v>24334.25</v>
      </c>
      <c r="H78" s="26" t="s">
        <v>993</v>
      </c>
      <c r="I78" s="30">
        <v>1715595476</v>
      </c>
      <c r="J78" s="33">
        <v>43018</v>
      </c>
      <c r="K78" s="24" t="s">
        <v>739</v>
      </c>
      <c r="L78" s="24" t="s">
        <v>115</v>
      </c>
    </row>
    <row r="79" spans="1:12" x14ac:dyDescent="0.25">
      <c r="A79" s="24" t="s">
        <v>554</v>
      </c>
      <c r="B79" s="24" t="s">
        <v>50</v>
      </c>
      <c r="C79" s="25" t="s">
        <v>402</v>
      </c>
      <c r="D79" s="26" t="s">
        <v>753</v>
      </c>
      <c r="E79" s="27">
        <v>8311</v>
      </c>
      <c r="F79" s="28">
        <v>4.1977000000000002</v>
      </c>
      <c r="G79" s="27">
        <v>34887.08</v>
      </c>
      <c r="H79" s="26" t="s">
        <v>921</v>
      </c>
      <c r="I79" s="30" t="s">
        <v>1048</v>
      </c>
      <c r="J79" s="33">
        <v>42885</v>
      </c>
      <c r="K79" s="24" t="s">
        <v>739</v>
      </c>
      <c r="L79" s="24" t="s">
        <v>115</v>
      </c>
    </row>
    <row r="80" spans="1:12" ht="22.5" x14ac:dyDescent="0.25">
      <c r="A80" s="24" t="s">
        <v>1049</v>
      </c>
      <c r="B80" s="24" t="s">
        <v>50</v>
      </c>
      <c r="C80" s="25" t="s">
        <v>374</v>
      </c>
      <c r="D80" s="26" t="s">
        <v>753</v>
      </c>
      <c r="E80" s="27">
        <v>1350</v>
      </c>
      <c r="F80" s="28">
        <v>3.2869999999999999</v>
      </c>
      <c r="G80" s="27">
        <v>4437.45</v>
      </c>
      <c r="H80" s="26" t="s">
        <v>1050</v>
      </c>
      <c r="I80" s="30" t="s">
        <v>1051</v>
      </c>
      <c r="J80" s="33">
        <v>43099</v>
      </c>
      <c r="K80" s="24" t="s">
        <v>739</v>
      </c>
      <c r="L80" s="24" t="s">
        <v>115</v>
      </c>
    </row>
    <row r="81" spans="1:12" ht="22.5" x14ac:dyDescent="0.25">
      <c r="A81" s="24" t="s">
        <v>577</v>
      </c>
      <c r="B81" s="24" t="s">
        <v>50</v>
      </c>
      <c r="C81" s="25" t="s">
        <v>374</v>
      </c>
      <c r="D81" s="26" t="s">
        <v>753</v>
      </c>
      <c r="E81" s="32">
        <v>750</v>
      </c>
      <c r="F81" s="28">
        <v>3.1019999999999999</v>
      </c>
      <c r="G81" s="27">
        <v>2326.5</v>
      </c>
      <c r="H81" s="26" t="s">
        <v>802</v>
      </c>
      <c r="I81" s="30" t="s">
        <v>1058</v>
      </c>
      <c r="J81" s="33">
        <v>42467</v>
      </c>
      <c r="K81" s="24" t="s">
        <v>739</v>
      </c>
      <c r="L81" s="24" t="s">
        <v>115</v>
      </c>
    </row>
    <row r="82" spans="1:12" x14ac:dyDescent="0.25">
      <c r="A82" s="48" t="s">
        <v>1627</v>
      </c>
      <c r="B82" s="48">
        <v>80</v>
      </c>
      <c r="C82" s="48"/>
      <c r="D82" s="48"/>
      <c r="E82" s="48"/>
      <c r="F82" s="48"/>
      <c r="G82" s="132">
        <f>SUM(G2:G81)</f>
        <v>572137.95000000007</v>
      </c>
      <c r="H82" s="70"/>
    </row>
    <row r="84" spans="1:12" x14ac:dyDescent="0.25">
      <c r="B84" s="152" t="s">
        <v>1628</v>
      </c>
      <c r="C84" s="153"/>
      <c r="D84" s="153"/>
      <c r="E84" s="153"/>
      <c r="F84" s="153"/>
      <c r="G84" s="153"/>
      <c r="H84" s="154"/>
    </row>
    <row r="85" spans="1:12" ht="30" x14ac:dyDescent="0.25">
      <c r="B85" s="72" t="s">
        <v>728</v>
      </c>
      <c r="C85" s="72" t="s">
        <v>738</v>
      </c>
      <c r="D85" s="73" t="s">
        <v>730</v>
      </c>
      <c r="E85" s="72" t="s">
        <v>195</v>
      </c>
      <c r="F85" s="74" t="s">
        <v>115</v>
      </c>
      <c r="G85" s="133" t="s">
        <v>1629</v>
      </c>
      <c r="H85" s="7" t="s">
        <v>132</v>
      </c>
    </row>
    <row r="86" spans="1:12" x14ac:dyDescent="0.25">
      <c r="B86" s="75" t="s">
        <v>114</v>
      </c>
      <c r="C86" s="76">
        <v>0</v>
      </c>
      <c r="D86" s="76">
        <v>0</v>
      </c>
      <c r="E86" s="76">
        <v>0</v>
      </c>
      <c r="F86" s="77">
        <v>0</v>
      </c>
      <c r="G86" s="78">
        <v>0</v>
      </c>
      <c r="H86" s="18">
        <v>0</v>
      </c>
    </row>
    <row r="87" spans="1:12" x14ac:dyDescent="0.25">
      <c r="B87" s="75" t="s">
        <v>732</v>
      </c>
      <c r="C87" s="76">
        <v>0</v>
      </c>
      <c r="D87" s="76">
        <v>0</v>
      </c>
      <c r="E87" s="76">
        <v>0</v>
      </c>
      <c r="F87" s="77">
        <v>0</v>
      </c>
      <c r="G87" s="78">
        <v>0</v>
      </c>
      <c r="H87" s="18">
        <v>0</v>
      </c>
    </row>
    <row r="88" spans="1:12" x14ac:dyDescent="0.25">
      <c r="B88" s="75" t="s">
        <v>733</v>
      </c>
      <c r="C88" s="76">
        <v>0</v>
      </c>
      <c r="D88" s="76">
        <v>0</v>
      </c>
      <c r="E88" s="76">
        <v>0</v>
      </c>
      <c r="F88" s="77">
        <v>0</v>
      </c>
      <c r="G88" s="78">
        <v>0</v>
      </c>
      <c r="H88" s="18">
        <v>0</v>
      </c>
    </row>
    <row r="89" spans="1:12" x14ac:dyDescent="0.25">
      <c r="B89" s="75" t="s">
        <v>734</v>
      </c>
      <c r="C89" s="76">
        <v>0</v>
      </c>
      <c r="D89" s="76">
        <v>0</v>
      </c>
      <c r="E89" s="76">
        <v>0</v>
      </c>
      <c r="F89" s="77">
        <v>80</v>
      </c>
      <c r="G89" s="78">
        <v>572137.94999999995</v>
      </c>
      <c r="H89" s="18">
        <v>0</v>
      </c>
    </row>
    <row r="90" spans="1:12" x14ac:dyDescent="0.25">
      <c r="B90" s="75" t="s">
        <v>735</v>
      </c>
      <c r="C90" s="76">
        <v>0</v>
      </c>
      <c r="D90" s="76">
        <v>0</v>
      </c>
      <c r="E90" s="76">
        <v>0</v>
      </c>
      <c r="F90" s="77">
        <v>0</v>
      </c>
      <c r="G90" s="78">
        <v>0</v>
      </c>
      <c r="H90" s="18">
        <v>0</v>
      </c>
    </row>
    <row r="91" spans="1:12" x14ac:dyDescent="0.25">
      <c r="B91" s="75" t="s">
        <v>121</v>
      </c>
      <c r="C91" s="76">
        <v>0</v>
      </c>
      <c r="D91" s="76">
        <v>0</v>
      </c>
      <c r="E91" s="76">
        <v>0</v>
      </c>
      <c r="F91" s="77">
        <v>0</v>
      </c>
      <c r="G91" s="78">
        <v>0</v>
      </c>
      <c r="H91" s="18">
        <v>0</v>
      </c>
    </row>
    <row r="92" spans="1:12" x14ac:dyDescent="0.25">
      <c r="B92" s="138" t="s">
        <v>736</v>
      </c>
      <c r="C92" s="139">
        <f>SUM(C86:C91)</f>
        <v>0</v>
      </c>
      <c r="D92" s="139">
        <f>SUM(D86:D91)</f>
        <v>0</v>
      </c>
      <c r="E92" s="139">
        <f>SUM(E86:E91)</f>
        <v>0</v>
      </c>
      <c r="F92" s="139">
        <f t="shared" ref="F92:H92" si="0">SUM(F86:F91)</f>
        <v>80</v>
      </c>
      <c r="G92" s="140">
        <f>SUM(G86:G91)</f>
        <v>572137.94999999995</v>
      </c>
      <c r="H92" s="139">
        <f t="shared" si="0"/>
        <v>0</v>
      </c>
    </row>
  </sheetData>
  <autoFilter ref="A1:L82"/>
  <mergeCells count="1">
    <mergeCell ref="B84:H8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5" sqref="G5"/>
    </sheetView>
  </sheetViews>
  <sheetFormatPr defaultRowHeight="15" x14ac:dyDescent="0.25"/>
  <cols>
    <col min="1" max="1" width="17.28515625" bestFit="1" customWidth="1"/>
    <col min="2" max="2" width="19.5703125" customWidth="1"/>
    <col min="3" max="3" width="16.7109375" bestFit="1" customWidth="1"/>
    <col min="4" max="4" width="7" bestFit="1" customWidth="1"/>
    <col min="5" max="5" width="12.85546875" customWidth="1"/>
    <col min="6" max="6" width="17" customWidth="1"/>
    <col min="7" max="7" width="13.5703125" customWidth="1"/>
    <col min="8" max="8" width="15.28515625" customWidth="1"/>
    <col min="9" max="9" width="13.85546875" bestFit="1" customWidth="1"/>
    <col min="10" max="10" width="11" bestFit="1" customWidth="1"/>
    <col min="11" max="11" width="17.5703125" bestFit="1" customWidth="1"/>
    <col min="12" max="12" width="15.28515625" bestFit="1" customWidth="1"/>
  </cols>
  <sheetData>
    <row r="1" spans="1:12" x14ac:dyDescent="0.25">
      <c r="A1" s="141" t="s">
        <v>742</v>
      </c>
      <c r="B1" s="141" t="s">
        <v>1</v>
      </c>
      <c r="C1" s="141" t="s">
        <v>743</v>
      </c>
      <c r="D1" s="141" t="s">
        <v>1634</v>
      </c>
      <c r="E1" s="141" t="s">
        <v>744</v>
      </c>
      <c r="F1" s="141" t="s">
        <v>8</v>
      </c>
      <c r="G1" s="141" t="s">
        <v>745</v>
      </c>
      <c r="H1" s="141" t="s">
        <v>746</v>
      </c>
      <c r="I1" s="141" t="s">
        <v>747</v>
      </c>
      <c r="J1" s="141" t="s">
        <v>748</v>
      </c>
      <c r="K1" s="141" t="s">
        <v>749</v>
      </c>
      <c r="L1" s="141" t="s">
        <v>750</v>
      </c>
    </row>
    <row r="2" spans="1:12" ht="56.25" customHeight="1" x14ac:dyDescent="0.25">
      <c r="A2" s="24" t="s">
        <v>681</v>
      </c>
      <c r="B2" s="24" t="s">
        <v>760</v>
      </c>
      <c r="C2" s="25" t="s">
        <v>761</v>
      </c>
      <c r="D2" s="26" t="s">
        <v>762</v>
      </c>
      <c r="E2" s="39">
        <v>1000</v>
      </c>
      <c r="F2" s="32">
        <v>3.8719999999999999</v>
      </c>
      <c r="G2" s="29">
        <v>3872</v>
      </c>
      <c r="H2" s="26" t="s">
        <v>763</v>
      </c>
      <c r="I2" s="30" t="s">
        <v>764</v>
      </c>
      <c r="J2" s="30" t="s">
        <v>765</v>
      </c>
      <c r="K2" s="31" t="s">
        <v>739</v>
      </c>
      <c r="L2" s="24" t="s">
        <v>195</v>
      </c>
    </row>
    <row r="3" spans="1:12" ht="56.25" customHeight="1" x14ac:dyDescent="0.25">
      <c r="A3" s="24" t="s">
        <v>674</v>
      </c>
      <c r="B3" s="24" t="s">
        <v>766</v>
      </c>
      <c r="C3" s="25" t="s">
        <v>767</v>
      </c>
      <c r="D3" s="26" t="s">
        <v>753</v>
      </c>
      <c r="E3" s="40">
        <v>365</v>
      </c>
      <c r="F3" s="32">
        <v>3.129</v>
      </c>
      <c r="G3" s="29">
        <v>1142.08</v>
      </c>
      <c r="H3" s="26" t="s">
        <v>768</v>
      </c>
      <c r="I3" s="30" t="s">
        <v>769</v>
      </c>
      <c r="J3" s="33">
        <v>42950</v>
      </c>
      <c r="K3" s="31" t="s">
        <v>739</v>
      </c>
      <c r="L3" s="24" t="s">
        <v>195</v>
      </c>
    </row>
    <row r="4" spans="1:12" ht="15" customHeight="1" x14ac:dyDescent="0.25">
      <c r="A4" s="24" t="s">
        <v>382</v>
      </c>
      <c r="B4" s="24" t="s">
        <v>770</v>
      </c>
      <c r="C4" s="25" t="s">
        <v>384</v>
      </c>
      <c r="D4" s="26" t="s">
        <v>762</v>
      </c>
      <c r="E4" s="39">
        <v>2850</v>
      </c>
      <c r="F4" s="32">
        <v>3.6579999999999999</v>
      </c>
      <c r="G4" s="29">
        <v>10425.299999999999</v>
      </c>
      <c r="H4" s="26" t="s">
        <v>771</v>
      </c>
      <c r="I4" s="30" t="s">
        <v>772</v>
      </c>
      <c r="J4" s="33">
        <v>42887</v>
      </c>
      <c r="K4" s="31" t="s">
        <v>739</v>
      </c>
      <c r="L4" s="24" t="s">
        <v>115</v>
      </c>
    </row>
    <row r="5" spans="1:12" ht="33.75" x14ac:dyDescent="0.25">
      <c r="A5" s="24" t="s">
        <v>687</v>
      </c>
      <c r="B5" s="24" t="s">
        <v>773</v>
      </c>
      <c r="C5" s="25" t="s">
        <v>774</v>
      </c>
      <c r="D5" s="26" t="s">
        <v>753</v>
      </c>
      <c r="E5" s="39">
        <v>5000</v>
      </c>
      <c r="F5" s="32">
        <v>3.32</v>
      </c>
      <c r="G5" s="29">
        <v>16600</v>
      </c>
      <c r="H5" s="26" t="s">
        <v>775</v>
      </c>
      <c r="I5" s="30" t="s">
        <v>776</v>
      </c>
      <c r="J5" s="30" t="s">
        <v>777</v>
      </c>
      <c r="K5" s="31" t="s">
        <v>739</v>
      </c>
      <c r="L5" s="24" t="s">
        <v>115</v>
      </c>
    </row>
    <row r="6" spans="1:12" x14ac:dyDescent="0.25">
      <c r="A6" s="24" t="s">
        <v>684</v>
      </c>
      <c r="B6" s="24" t="s">
        <v>773</v>
      </c>
      <c r="C6" s="25" t="s">
        <v>124</v>
      </c>
      <c r="D6" s="26" t="s">
        <v>753</v>
      </c>
      <c r="E6" s="39">
        <v>15000</v>
      </c>
      <c r="F6" s="32">
        <v>3.2568000000000001</v>
      </c>
      <c r="G6" s="29">
        <v>48852</v>
      </c>
      <c r="H6" s="26" t="s">
        <v>799</v>
      </c>
      <c r="I6" s="30" t="s">
        <v>800</v>
      </c>
      <c r="J6" s="30" t="s">
        <v>801</v>
      </c>
      <c r="K6" s="31" t="s">
        <v>739</v>
      </c>
      <c r="L6" s="24" t="s">
        <v>115</v>
      </c>
    </row>
    <row r="7" spans="1:12" ht="56.25" customHeight="1" x14ac:dyDescent="0.25">
      <c r="A7" s="24" t="s">
        <v>690</v>
      </c>
      <c r="B7" s="24" t="s">
        <v>813</v>
      </c>
      <c r="C7" s="25" t="s">
        <v>814</v>
      </c>
      <c r="D7" s="26" t="s">
        <v>753</v>
      </c>
      <c r="E7" s="40">
        <v>483</v>
      </c>
      <c r="F7" s="32">
        <v>3.1775000000000002</v>
      </c>
      <c r="G7" s="29">
        <v>1534.73</v>
      </c>
      <c r="H7" s="26" t="s">
        <v>815</v>
      </c>
      <c r="I7" s="30" t="s">
        <v>816</v>
      </c>
      <c r="J7" s="33">
        <v>43019</v>
      </c>
      <c r="K7" s="31" t="s">
        <v>739</v>
      </c>
      <c r="L7" s="24" t="s">
        <v>195</v>
      </c>
    </row>
    <row r="8" spans="1:12" ht="33.75" customHeight="1" x14ac:dyDescent="0.25">
      <c r="A8" s="24" t="s">
        <v>678</v>
      </c>
      <c r="B8" s="24" t="s">
        <v>766</v>
      </c>
      <c r="C8" s="25" t="s">
        <v>679</v>
      </c>
      <c r="D8" s="26" t="s">
        <v>753</v>
      </c>
      <c r="E8" s="40">
        <v>500</v>
      </c>
      <c r="F8" s="32">
        <v>3.3157999999999999</v>
      </c>
      <c r="G8" s="27">
        <v>1657.9</v>
      </c>
      <c r="H8" s="26" t="s">
        <v>1009</v>
      </c>
      <c r="I8" s="30" t="s">
        <v>1010</v>
      </c>
      <c r="J8" s="33">
        <v>43084</v>
      </c>
      <c r="K8" s="24" t="s">
        <v>739</v>
      </c>
      <c r="L8" s="24" t="s">
        <v>115</v>
      </c>
    </row>
    <row r="9" spans="1:12" x14ac:dyDescent="0.25">
      <c r="A9" s="24" t="s">
        <v>689</v>
      </c>
      <c r="B9" s="24" t="s">
        <v>773</v>
      </c>
      <c r="C9" s="25" t="s">
        <v>402</v>
      </c>
      <c r="D9" s="26" t="s">
        <v>757</v>
      </c>
      <c r="E9" s="39">
        <v>1420</v>
      </c>
      <c r="F9" s="32">
        <v>4.1429999999999998</v>
      </c>
      <c r="G9" s="27">
        <v>5883.06</v>
      </c>
      <c r="H9" s="26" t="s">
        <v>768</v>
      </c>
      <c r="I9" s="30" t="s">
        <v>1024</v>
      </c>
      <c r="J9" s="33">
        <v>42950</v>
      </c>
      <c r="K9" s="24" t="s">
        <v>739</v>
      </c>
      <c r="L9" s="24" t="s">
        <v>115</v>
      </c>
    </row>
    <row r="10" spans="1:12" ht="45" customHeight="1" x14ac:dyDescent="0.25">
      <c r="A10" s="30" t="s">
        <v>1128</v>
      </c>
      <c r="B10" s="30" t="s">
        <v>1129</v>
      </c>
      <c r="C10" s="38" t="s">
        <v>113</v>
      </c>
      <c r="D10" s="41" t="s">
        <v>753</v>
      </c>
      <c r="E10" s="39">
        <v>121214.11</v>
      </c>
      <c r="F10" s="142">
        <v>3.0990000000000002</v>
      </c>
      <c r="G10" s="39">
        <v>375642.52</v>
      </c>
      <c r="H10" s="30" t="s">
        <v>972</v>
      </c>
      <c r="I10" s="30" t="s">
        <v>1130</v>
      </c>
      <c r="J10" s="33">
        <v>42873</v>
      </c>
      <c r="K10" s="30" t="s">
        <v>1081</v>
      </c>
      <c r="L10" s="30" t="s">
        <v>115</v>
      </c>
    </row>
    <row r="11" spans="1:12" ht="15" customHeight="1" x14ac:dyDescent="0.25">
      <c r="A11" s="48" t="s">
        <v>1627</v>
      </c>
      <c r="B11" s="48">
        <v>9</v>
      </c>
      <c r="C11" s="48"/>
      <c r="D11" s="48"/>
      <c r="E11" s="48"/>
      <c r="F11" s="48"/>
      <c r="G11" s="132">
        <f>SUM(G2:G10)</f>
        <v>465609.59</v>
      </c>
      <c r="H11" s="70"/>
    </row>
    <row r="13" spans="1:12" x14ac:dyDescent="0.25">
      <c r="B13" s="152" t="s">
        <v>1628</v>
      </c>
      <c r="C13" s="153"/>
      <c r="D13" s="153"/>
      <c r="E13" s="153"/>
      <c r="F13" s="153"/>
      <c r="G13" s="153"/>
      <c r="H13" s="154"/>
    </row>
    <row r="14" spans="1:12" ht="30" x14ac:dyDescent="0.25">
      <c r="B14" s="72" t="s">
        <v>728</v>
      </c>
      <c r="C14" s="72" t="s">
        <v>738</v>
      </c>
      <c r="D14" s="73" t="s">
        <v>730</v>
      </c>
      <c r="E14" s="72" t="s">
        <v>195</v>
      </c>
      <c r="F14" s="74" t="s">
        <v>115</v>
      </c>
      <c r="G14" s="133" t="s">
        <v>1629</v>
      </c>
      <c r="H14" s="7" t="s">
        <v>132</v>
      </c>
    </row>
    <row r="15" spans="1:12" x14ac:dyDescent="0.25">
      <c r="B15" s="75" t="s">
        <v>114</v>
      </c>
      <c r="C15" s="76">
        <v>0</v>
      </c>
      <c r="D15" s="76">
        <v>0</v>
      </c>
      <c r="E15" s="76">
        <v>0</v>
      </c>
      <c r="F15" s="77">
        <v>1</v>
      </c>
      <c r="G15" s="78">
        <v>375642.52</v>
      </c>
      <c r="H15" s="18">
        <v>0</v>
      </c>
    </row>
    <row r="16" spans="1:12" x14ac:dyDescent="0.25">
      <c r="B16" s="75" t="s">
        <v>732</v>
      </c>
      <c r="C16" s="76">
        <v>0</v>
      </c>
      <c r="D16" s="76">
        <v>0</v>
      </c>
      <c r="E16" s="76">
        <v>0</v>
      </c>
      <c r="F16" s="77">
        <v>0</v>
      </c>
      <c r="G16" s="78">
        <v>0</v>
      </c>
      <c r="H16" s="18">
        <v>0</v>
      </c>
    </row>
    <row r="17" spans="2:8" x14ac:dyDescent="0.25">
      <c r="B17" s="75" t="s">
        <v>733</v>
      </c>
      <c r="C17" s="76">
        <v>0</v>
      </c>
      <c r="D17" s="76">
        <v>0</v>
      </c>
      <c r="E17" s="76">
        <v>0</v>
      </c>
      <c r="F17" s="77">
        <v>0</v>
      </c>
      <c r="G17" s="78">
        <v>0</v>
      </c>
      <c r="H17" s="18">
        <v>0</v>
      </c>
    </row>
    <row r="18" spans="2:8" x14ac:dyDescent="0.25">
      <c r="B18" s="75" t="s">
        <v>734</v>
      </c>
      <c r="C18" s="76">
        <v>0</v>
      </c>
      <c r="D18" s="76">
        <v>0</v>
      </c>
      <c r="E18" s="76">
        <v>3</v>
      </c>
      <c r="F18" s="77">
        <v>5</v>
      </c>
      <c r="G18" s="78">
        <v>89967.07</v>
      </c>
      <c r="H18" s="18">
        <v>0</v>
      </c>
    </row>
    <row r="19" spans="2:8" x14ac:dyDescent="0.25">
      <c r="B19" s="75" t="s">
        <v>735</v>
      </c>
      <c r="C19" s="76">
        <v>0</v>
      </c>
      <c r="D19" s="76">
        <v>0</v>
      </c>
      <c r="E19" s="76">
        <v>0</v>
      </c>
      <c r="F19" s="77">
        <v>0</v>
      </c>
      <c r="G19" s="78">
        <v>0</v>
      </c>
      <c r="H19" s="18">
        <v>0</v>
      </c>
    </row>
    <row r="20" spans="2:8" x14ac:dyDescent="0.25">
      <c r="B20" s="75" t="s">
        <v>121</v>
      </c>
      <c r="C20" s="76">
        <v>0</v>
      </c>
      <c r="D20" s="76">
        <v>0</v>
      </c>
      <c r="E20" s="76">
        <v>0</v>
      </c>
      <c r="F20" s="77">
        <v>0</v>
      </c>
      <c r="G20" s="78">
        <v>0</v>
      </c>
      <c r="H20" s="18">
        <v>0</v>
      </c>
    </row>
    <row r="21" spans="2:8" x14ac:dyDescent="0.25">
      <c r="B21" s="138" t="s">
        <v>736</v>
      </c>
      <c r="C21" s="139">
        <f>SUM(C15:C20)</f>
        <v>0</v>
      </c>
      <c r="D21" s="139">
        <f>SUM(D15:D20)</f>
        <v>0</v>
      </c>
      <c r="E21" s="139">
        <f>SUM(E15:E20)</f>
        <v>3</v>
      </c>
      <c r="F21" s="139">
        <f t="shared" ref="F21:H21" si="0">SUM(F15:F20)</f>
        <v>6</v>
      </c>
      <c r="G21" s="140">
        <f>SUM(G15:G20)</f>
        <v>465609.59</v>
      </c>
      <c r="H21" s="139">
        <f t="shared" si="0"/>
        <v>0</v>
      </c>
    </row>
  </sheetData>
  <autoFilter ref="A1:L11"/>
  <mergeCells count="1">
    <mergeCell ref="B13:H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workbookViewId="0">
      <selection activeCell="D13" sqref="D13"/>
    </sheetView>
  </sheetViews>
  <sheetFormatPr defaultRowHeight="15" x14ac:dyDescent="0.25"/>
  <cols>
    <col min="1" max="1" width="20.42578125" style="1" bestFit="1" customWidth="1"/>
    <col min="2" max="2" width="13.85546875" style="1" bestFit="1" customWidth="1"/>
    <col min="3" max="3" width="36.5703125" style="1" bestFit="1" customWidth="1"/>
    <col min="4" max="4" width="25" style="1" bestFit="1" customWidth="1"/>
    <col min="5" max="5" width="20.5703125" style="1" bestFit="1" customWidth="1"/>
    <col min="6" max="6" width="10.7109375" style="1" bestFit="1" customWidth="1"/>
    <col min="7" max="7" width="20.85546875" style="1" bestFit="1" customWidth="1"/>
    <col min="8" max="8" width="16.140625" style="13" bestFit="1" customWidth="1"/>
    <col min="9" max="9" width="10.5703125" style="14" customWidth="1"/>
    <col min="10" max="10" width="11.7109375" style="16" bestFit="1" customWidth="1"/>
    <col min="11" max="11" width="36.5703125" style="1" bestFit="1" customWidth="1"/>
    <col min="12" max="12" width="10.7109375" style="1" bestFit="1" customWidth="1"/>
    <col min="13" max="13" width="19" style="1" bestFit="1" customWidth="1"/>
    <col min="14" max="14" width="10.85546875" style="1" bestFit="1" customWidth="1"/>
    <col min="15" max="15" width="19.7109375" style="1" bestFit="1" customWidth="1"/>
    <col min="16" max="16" width="14.42578125" style="1" bestFit="1" customWidth="1"/>
    <col min="17" max="17" width="20.28515625" style="1" bestFit="1" customWidth="1"/>
    <col min="18" max="16384" width="9.140625" style="1"/>
  </cols>
  <sheetData>
    <row r="1" spans="1:17" ht="30" x14ac:dyDescent="0.25">
      <c r="A1" s="52" t="s">
        <v>107</v>
      </c>
      <c r="B1" s="52" t="s">
        <v>1</v>
      </c>
      <c r="C1" s="52" t="s">
        <v>2</v>
      </c>
      <c r="D1" s="52" t="s">
        <v>108</v>
      </c>
      <c r="E1" s="52" t="s">
        <v>109</v>
      </c>
      <c r="F1" s="52" t="s">
        <v>5</v>
      </c>
      <c r="G1" s="52" t="s">
        <v>6</v>
      </c>
      <c r="H1" s="58" t="s">
        <v>7</v>
      </c>
      <c r="I1" s="59" t="s">
        <v>8</v>
      </c>
      <c r="J1" s="60" t="s">
        <v>9</v>
      </c>
      <c r="K1" s="52" t="s">
        <v>10</v>
      </c>
      <c r="L1" s="52" t="s">
        <v>12</v>
      </c>
      <c r="M1" s="52" t="s">
        <v>13</v>
      </c>
      <c r="N1" s="52" t="s">
        <v>15</v>
      </c>
      <c r="O1" s="52" t="s">
        <v>16</v>
      </c>
      <c r="P1" s="52" t="s">
        <v>14</v>
      </c>
      <c r="Q1" s="52" t="s">
        <v>110</v>
      </c>
    </row>
    <row r="2" spans="1:17" ht="30" x14ac:dyDescent="0.25">
      <c r="A2" s="2" t="s">
        <v>111</v>
      </c>
      <c r="B2" s="2" t="s">
        <v>112</v>
      </c>
      <c r="C2" s="2" t="s">
        <v>113</v>
      </c>
      <c r="D2" s="2" t="s">
        <v>114</v>
      </c>
      <c r="E2" s="2" t="s">
        <v>115</v>
      </c>
      <c r="F2" s="3">
        <v>42739</v>
      </c>
      <c r="G2" s="2" t="s">
        <v>116</v>
      </c>
      <c r="H2" s="4">
        <v>121214.11</v>
      </c>
      <c r="I2" s="9">
        <v>3.0990000000000002</v>
      </c>
      <c r="J2" s="15">
        <v>375642.53</v>
      </c>
      <c r="K2" s="2" t="s">
        <v>117</v>
      </c>
      <c r="L2" s="3">
        <v>42745</v>
      </c>
      <c r="M2" s="3">
        <v>42863</v>
      </c>
      <c r="N2" s="3">
        <v>42865</v>
      </c>
      <c r="O2" s="2">
        <v>2</v>
      </c>
      <c r="P2" s="9">
        <v>171</v>
      </c>
      <c r="Q2" s="10" t="s">
        <v>118</v>
      </c>
    </row>
    <row r="3" spans="1:17" x14ac:dyDescent="0.25">
      <c r="A3" s="2" t="s">
        <v>119</v>
      </c>
      <c r="B3" s="2" t="s">
        <v>18</v>
      </c>
      <c r="C3" s="2" t="s">
        <v>120</v>
      </c>
      <c r="D3" s="2" t="s">
        <v>121</v>
      </c>
      <c r="E3" s="2" t="s">
        <v>115</v>
      </c>
      <c r="F3" s="3">
        <v>42767</v>
      </c>
      <c r="G3" s="2" t="s">
        <v>116</v>
      </c>
      <c r="H3" s="4">
        <v>34340</v>
      </c>
      <c r="I3" s="9">
        <v>3.6877</v>
      </c>
      <c r="J3" s="15">
        <v>126635.62</v>
      </c>
      <c r="K3" s="2" t="s">
        <v>122</v>
      </c>
      <c r="L3" s="3">
        <v>42850</v>
      </c>
      <c r="M3" s="3">
        <v>42916</v>
      </c>
      <c r="N3" s="3">
        <v>42919</v>
      </c>
      <c r="O3" s="2">
        <v>3</v>
      </c>
      <c r="P3" s="9">
        <v>299</v>
      </c>
      <c r="Q3" s="10" t="s">
        <v>118</v>
      </c>
    </row>
    <row r="4" spans="1:17" x14ac:dyDescent="0.25">
      <c r="A4" s="2" t="s">
        <v>123</v>
      </c>
      <c r="B4" s="2" t="s">
        <v>18</v>
      </c>
      <c r="C4" s="2" t="s">
        <v>124</v>
      </c>
      <c r="D4" s="2" t="s">
        <v>114</v>
      </c>
      <c r="E4" s="2" t="s">
        <v>115</v>
      </c>
      <c r="F4" s="3">
        <v>42935</v>
      </c>
      <c r="G4" s="2" t="s">
        <v>116</v>
      </c>
      <c r="H4" s="4">
        <v>3420</v>
      </c>
      <c r="I4" s="9">
        <v>3.1230000000000002</v>
      </c>
      <c r="J4" s="15">
        <v>10680.66</v>
      </c>
      <c r="K4" s="2" t="s">
        <v>125</v>
      </c>
      <c r="L4" s="3">
        <v>42940</v>
      </c>
      <c r="M4" s="3">
        <v>42972</v>
      </c>
      <c r="N4" s="3">
        <v>42975</v>
      </c>
      <c r="O4" s="2">
        <v>3</v>
      </c>
      <c r="P4" s="9">
        <v>22.67</v>
      </c>
      <c r="Q4" s="10" t="s">
        <v>118</v>
      </c>
    </row>
    <row r="5" spans="1:17" x14ac:dyDescent="0.25">
      <c r="A5" s="2" t="s">
        <v>126</v>
      </c>
      <c r="B5" s="2" t="s">
        <v>26</v>
      </c>
      <c r="C5" s="2" t="s">
        <v>127</v>
      </c>
      <c r="D5" s="2" t="s">
        <v>33</v>
      </c>
      <c r="E5" s="2"/>
      <c r="F5" s="3">
        <v>42703</v>
      </c>
      <c r="G5" s="2" t="s">
        <v>116</v>
      </c>
      <c r="H5" s="4">
        <v>92694</v>
      </c>
      <c r="I5" s="9">
        <v>3.3</v>
      </c>
      <c r="J5" s="15">
        <f>H5*I5</f>
        <v>305890.2</v>
      </c>
      <c r="K5" s="2" t="s">
        <v>128</v>
      </c>
      <c r="L5" s="3">
        <v>42744</v>
      </c>
      <c r="M5" s="3">
        <v>42765</v>
      </c>
      <c r="N5" s="3">
        <v>42782</v>
      </c>
      <c r="O5" s="2">
        <v>17</v>
      </c>
      <c r="P5" s="9">
        <v>8.1999999999999993</v>
      </c>
      <c r="Q5" s="10" t="s">
        <v>118</v>
      </c>
    </row>
    <row r="6" spans="1:17" x14ac:dyDescent="0.25">
      <c r="A6" s="2" t="s">
        <v>129</v>
      </c>
      <c r="B6" s="2" t="s">
        <v>26</v>
      </c>
      <c r="C6" s="2" t="s">
        <v>130</v>
      </c>
      <c r="D6" s="2" t="s">
        <v>131</v>
      </c>
      <c r="E6" s="2" t="s">
        <v>132</v>
      </c>
      <c r="F6" s="3">
        <v>42703</v>
      </c>
      <c r="G6" s="2" t="s">
        <v>116</v>
      </c>
      <c r="H6" s="4">
        <v>877.84</v>
      </c>
      <c r="I6" s="9">
        <v>3.3</v>
      </c>
      <c r="J6" s="15">
        <f t="shared" ref="J6:J11" si="0">H6*I6</f>
        <v>2896.8719999999998</v>
      </c>
      <c r="K6" s="2" t="s">
        <v>133</v>
      </c>
      <c r="L6" s="3">
        <v>42740</v>
      </c>
      <c r="M6" s="3">
        <v>42765</v>
      </c>
      <c r="N6" s="3">
        <v>42786</v>
      </c>
      <c r="O6" s="2">
        <v>21</v>
      </c>
      <c r="P6" s="9">
        <v>12.7</v>
      </c>
      <c r="Q6" s="10" t="s">
        <v>118</v>
      </c>
    </row>
    <row r="7" spans="1:17" x14ac:dyDescent="0.25">
      <c r="A7" s="2" t="s">
        <v>134</v>
      </c>
      <c r="B7" s="2" t="s">
        <v>26</v>
      </c>
      <c r="C7" s="2" t="s">
        <v>127</v>
      </c>
      <c r="D7" s="2" t="s">
        <v>33</v>
      </c>
      <c r="E7" s="2"/>
      <c r="F7" s="3">
        <v>42703</v>
      </c>
      <c r="G7" s="2" t="s">
        <v>116</v>
      </c>
      <c r="H7" s="4">
        <v>821</v>
      </c>
      <c r="I7" s="9">
        <v>3.3</v>
      </c>
      <c r="J7" s="15">
        <f t="shared" si="0"/>
        <v>2709.2999999999997</v>
      </c>
      <c r="K7" s="2" t="s">
        <v>135</v>
      </c>
      <c r="L7" s="3">
        <v>42740</v>
      </c>
      <c r="M7" s="3">
        <v>42765</v>
      </c>
      <c r="N7" s="3">
        <v>42786</v>
      </c>
      <c r="O7" s="2">
        <v>21</v>
      </c>
      <c r="P7" s="9">
        <v>3.6</v>
      </c>
      <c r="Q7" s="10" t="s">
        <v>118</v>
      </c>
    </row>
    <row r="8" spans="1:17" x14ac:dyDescent="0.25">
      <c r="A8" s="2" t="s">
        <v>136</v>
      </c>
      <c r="B8" s="2" t="s">
        <v>26</v>
      </c>
      <c r="C8" s="2" t="s">
        <v>127</v>
      </c>
      <c r="D8" s="2" t="s">
        <v>131</v>
      </c>
      <c r="E8" s="2" t="s">
        <v>132</v>
      </c>
      <c r="F8" s="3">
        <v>42747</v>
      </c>
      <c r="G8" s="2" t="s">
        <v>116</v>
      </c>
      <c r="H8" s="4">
        <v>1274</v>
      </c>
      <c r="I8" s="9">
        <v>3.3</v>
      </c>
      <c r="J8" s="15">
        <f t="shared" si="0"/>
        <v>4204.2</v>
      </c>
      <c r="K8" s="2" t="s">
        <v>133</v>
      </c>
      <c r="L8" s="3">
        <v>42765</v>
      </c>
      <c r="M8" s="3">
        <v>42780</v>
      </c>
      <c r="N8" s="3">
        <v>42782</v>
      </c>
      <c r="O8" s="2">
        <v>2</v>
      </c>
      <c r="P8" s="9">
        <v>250</v>
      </c>
      <c r="Q8" s="10" t="s">
        <v>118</v>
      </c>
    </row>
    <row r="9" spans="1:17" x14ac:dyDescent="0.25">
      <c r="A9" s="2" t="s">
        <v>137</v>
      </c>
      <c r="B9" s="2" t="s">
        <v>26</v>
      </c>
      <c r="C9" s="2" t="s">
        <v>127</v>
      </c>
      <c r="D9" s="2" t="s">
        <v>131</v>
      </c>
      <c r="E9" s="2" t="s">
        <v>132</v>
      </c>
      <c r="F9" s="3">
        <v>42758</v>
      </c>
      <c r="G9" s="2" t="s">
        <v>116</v>
      </c>
      <c r="H9" s="4">
        <v>5050</v>
      </c>
      <c r="I9" s="9">
        <v>3.3</v>
      </c>
      <c r="J9" s="15">
        <f t="shared" si="0"/>
        <v>16665</v>
      </c>
      <c r="K9" s="2" t="s">
        <v>138</v>
      </c>
      <c r="L9" s="3">
        <v>42769</v>
      </c>
      <c r="M9" s="3">
        <v>42774</v>
      </c>
      <c r="N9" s="3">
        <v>42776</v>
      </c>
      <c r="O9" s="2">
        <v>2</v>
      </c>
      <c r="P9" s="9">
        <v>21</v>
      </c>
      <c r="Q9" s="10" t="s">
        <v>118</v>
      </c>
    </row>
    <row r="10" spans="1:17" x14ac:dyDescent="0.25">
      <c r="A10" s="2" t="s">
        <v>139</v>
      </c>
      <c r="B10" s="2" t="s">
        <v>26</v>
      </c>
      <c r="C10" s="2" t="s">
        <v>127</v>
      </c>
      <c r="D10" s="2" t="s">
        <v>131</v>
      </c>
      <c r="E10" s="2" t="s">
        <v>132</v>
      </c>
      <c r="F10" s="3">
        <v>42775</v>
      </c>
      <c r="G10" s="2" t="s">
        <v>116</v>
      </c>
      <c r="H10" s="4">
        <v>83915</v>
      </c>
      <c r="I10" s="9">
        <v>3.3</v>
      </c>
      <c r="J10" s="15">
        <f t="shared" si="0"/>
        <v>276919.5</v>
      </c>
      <c r="K10" s="2" t="s">
        <v>133</v>
      </c>
      <c r="L10" s="3">
        <v>42781</v>
      </c>
      <c r="M10" s="3">
        <v>42790</v>
      </c>
      <c r="N10" s="3">
        <v>42796</v>
      </c>
      <c r="O10" s="2">
        <v>6</v>
      </c>
      <c r="P10" s="9">
        <v>17.5</v>
      </c>
      <c r="Q10" s="10" t="s">
        <v>118</v>
      </c>
    </row>
    <row r="11" spans="1:17" x14ac:dyDescent="0.25">
      <c r="A11" s="2" t="s">
        <v>140</v>
      </c>
      <c r="B11" s="2" t="s">
        <v>26</v>
      </c>
      <c r="C11" s="2" t="s">
        <v>141</v>
      </c>
      <c r="D11" s="2" t="s">
        <v>131</v>
      </c>
      <c r="E11" s="2" t="s">
        <v>132</v>
      </c>
      <c r="F11" s="3">
        <v>42775</v>
      </c>
      <c r="G11" s="2" t="s">
        <v>116</v>
      </c>
      <c r="H11" s="4">
        <v>34825.82</v>
      </c>
      <c r="I11" s="9">
        <v>3.3</v>
      </c>
      <c r="J11" s="15">
        <f t="shared" si="0"/>
        <v>114925.20599999999</v>
      </c>
      <c r="K11" s="2" t="s">
        <v>142</v>
      </c>
      <c r="L11" s="3">
        <v>42782</v>
      </c>
      <c r="M11" s="3">
        <v>42800</v>
      </c>
      <c r="N11" s="3">
        <v>42811</v>
      </c>
      <c r="O11" s="2">
        <v>11</v>
      </c>
      <c r="P11" s="9">
        <v>12.8</v>
      </c>
      <c r="Q11" s="10" t="s">
        <v>118</v>
      </c>
    </row>
    <row r="12" spans="1:17" x14ac:dyDescent="0.25">
      <c r="A12" s="2" t="s">
        <v>143</v>
      </c>
      <c r="B12" s="2" t="s">
        <v>26</v>
      </c>
      <c r="C12" s="2" t="s">
        <v>144</v>
      </c>
      <c r="D12" s="2" t="s">
        <v>114</v>
      </c>
      <c r="E12" s="2" t="s">
        <v>115</v>
      </c>
      <c r="F12" s="3">
        <v>42955</v>
      </c>
      <c r="G12" s="2" t="s">
        <v>116</v>
      </c>
      <c r="H12" s="4">
        <v>175000</v>
      </c>
      <c r="I12" s="9">
        <v>3.1259999999999999</v>
      </c>
      <c r="J12" s="15">
        <f>H12*I12</f>
        <v>547050</v>
      </c>
      <c r="K12" s="2" t="s">
        <v>145</v>
      </c>
      <c r="L12" s="3">
        <v>42963</v>
      </c>
      <c r="M12" s="3">
        <v>42977</v>
      </c>
      <c r="N12" s="3">
        <v>42979</v>
      </c>
      <c r="O12" s="2">
        <v>2</v>
      </c>
      <c r="P12" s="9">
        <v>1700.5</v>
      </c>
      <c r="Q12" s="10" t="s">
        <v>118</v>
      </c>
    </row>
    <row r="13" spans="1:17" x14ac:dyDescent="0.25">
      <c r="A13" s="2" t="s">
        <v>146</v>
      </c>
      <c r="B13" s="2" t="s">
        <v>26</v>
      </c>
      <c r="C13" s="2" t="s">
        <v>127</v>
      </c>
      <c r="D13" s="2" t="s">
        <v>131</v>
      </c>
      <c r="E13" s="2" t="s">
        <v>132</v>
      </c>
      <c r="F13" s="3">
        <v>42782</v>
      </c>
      <c r="G13" s="2" t="s">
        <v>116</v>
      </c>
      <c r="H13" s="4">
        <v>762.5</v>
      </c>
      <c r="I13" s="9">
        <v>3.3</v>
      </c>
      <c r="J13" s="15">
        <f t="shared" ref="J13:J31" si="1">H13*I13</f>
        <v>2516.25</v>
      </c>
      <c r="K13" s="2" t="s">
        <v>147</v>
      </c>
      <c r="L13" s="3">
        <v>42788</v>
      </c>
      <c r="M13" s="3">
        <v>42797</v>
      </c>
      <c r="N13" s="3">
        <v>42801</v>
      </c>
      <c r="O13" s="2">
        <v>4</v>
      </c>
      <c r="P13" s="9">
        <v>2.2999999999999998</v>
      </c>
      <c r="Q13" s="10" t="s">
        <v>118</v>
      </c>
    </row>
    <row r="14" spans="1:17" x14ac:dyDescent="0.25">
      <c r="A14" s="2" t="s">
        <v>148</v>
      </c>
      <c r="B14" s="2" t="s">
        <v>26</v>
      </c>
      <c r="C14" s="2" t="s">
        <v>130</v>
      </c>
      <c r="D14" s="2" t="s">
        <v>131</v>
      </c>
      <c r="E14" s="2" t="s">
        <v>132</v>
      </c>
      <c r="F14" s="3">
        <v>42782</v>
      </c>
      <c r="G14" s="2" t="s">
        <v>116</v>
      </c>
      <c r="H14" s="4">
        <v>2751.72</v>
      </c>
      <c r="I14" s="9">
        <v>3.3</v>
      </c>
      <c r="J14" s="15">
        <f t="shared" si="1"/>
        <v>9080.6759999999995</v>
      </c>
      <c r="K14" s="2" t="s">
        <v>133</v>
      </c>
      <c r="L14" s="3">
        <v>42788</v>
      </c>
      <c r="M14" s="3">
        <v>42801</v>
      </c>
      <c r="N14" s="3">
        <v>42803</v>
      </c>
      <c r="O14" s="2">
        <v>2</v>
      </c>
      <c r="P14" s="9">
        <v>14.1</v>
      </c>
      <c r="Q14" s="10" t="s">
        <v>118</v>
      </c>
    </row>
    <row r="15" spans="1:17" x14ac:dyDescent="0.25">
      <c r="A15" s="2" t="s">
        <v>149</v>
      </c>
      <c r="B15" s="2" t="s">
        <v>26</v>
      </c>
      <c r="C15" s="2" t="s">
        <v>150</v>
      </c>
      <c r="D15" s="2" t="s">
        <v>131</v>
      </c>
      <c r="E15" s="2" t="s">
        <v>132</v>
      </c>
      <c r="F15" s="3">
        <v>42782</v>
      </c>
      <c r="G15" s="2" t="s">
        <v>116</v>
      </c>
      <c r="H15" s="4">
        <v>46767</v>
      </c>
      <c r="I15" s="9">
        <v>3.3</v>
      </c>
      <c r="J15" s="15">
        <f t="shared" si="1"/>
        <v>154331.1</v>
      </c>
      <c r="K15" s="2" t="s">
        <v>133</v>
      </c>
      <c r="L15" s="3">
        <v>42787</v>
      </c>
      <c r="M15" s="3">
        <v>42797</v>
      </c>
      <c r="N15" s="3">
        <v>42802</v>
      </c>
      <c r="O15" s="2">
        <v>5</v>
      </c>
      <c r="P15" s="9">
        <v>3.6</v>
      </c>
      <c r="Q15" s="10" t="s">
        <v>118</v>
      </c>
    </row>
    <row r="16" spans="1:17" ht="30" x14ac:dyDescent="0.25">
      <c r="A16" s="2" t="s">
        <v>151</v>
      </c>
      <c r="B16" s="2" t="s">
        <v>26</v>
      </c>
      <c r="C16" s="2" t="s">
        <v>127</v>
      </c>
      <c r="D16" s="2" t="s">
        <v>131</v>
      </c>
      <c r="E16" s="2" t="s">
        <v>132</v>
      </c>
      <c r="F16" s="3">
        <v>42797</v>
      </c>
      <c r="G16" s="2" t="s">
        <v>116</v>
      </c>
      <c r="H16" s="4">
        <v>1590.96</v>
      </c>
      <c r="I16" s="9">
        <v>3.3</v>
      </c>
      <c r="J16" s="15">
        <f t="shared" si="1"/>
        <v>5250.1679999999997</v>
      </c>
      <c r="K16" s="2" t="s">
        <v>152</v>
      </c>
      <c r="L16" s="3">
        <v>42802</v>
      </c>
      <c r="M16" s="3">
        <v>42811</v>
      </c>
      <c r="N16" s="3">
        <v>42814</v>
      </c>
      <c r="O16" s="2">
        <v>3</v>
      </c>
      <c r="P16" s="9">
        <v>15.9</v>
      </c>
      <c r="Q16" s="10" t="s">
        <v>118</v>
      </c>
    </row>
    <row r="17" spans="1:17" ht="30" x14ac:dyDescent="0.25">
      <c r="A17" s="2" t="s">
        <v>153</v>
      </c>
      <c r="B17" s="2" t="s">
        <v>26</v>
      </c>
      <c r="C17" s="2" t="s">
        <v>127</v>
      </c>
      <c r="D17" s="2" t="s">
        <v>131</v>
      </c>
      <c r="E17" s="2" t="s">
        <v>132</v>
      </c>
      <c r="F17" s="3">
        <v>42810</v>
      </c>
      <c r="G17" s="2" t="s">
        <v>116</v>
      </c>
      <c r="H17" s="4">
        <v>1274</v>
      </c>
      <c r="I17" s="9">
        <v>3.3</v>
      </c>
      <c r="J17" s="15">
        <f t="shared" si="1"/>
        <v>4204.2</v>
      </c>
      <c r="K17" s="2" t="s">
        <v>154</v>
      </c>
      <c r="L17" s="3">
        <v>42814</v>
      </c>
      <c r="M17" s="3">
        <v>42821</v>
      </c>
      <c r="N17" s="3">
        <v>42822</v>
      </c>
      <c r="O17" s="2">
        <v>1</v>
      </c>
      <c r="P17" s="9">
        <v>24.3</v>
      </c>
      <c r="Q17" s="10" t="s">
        <v>118</v>
      </c>
    </row>
    <row r="18" spans="1:17" ht="30" x14ac:dyDescent="0.25">
      <c r="A18" s="2" t="s">
        <v>155</v>
      </c>
      <c r="B18" s="2" t="s">
        <v>26</v>
      </c>
      <c r="C18" s="2" t="s">
        <v>127</v>
      </c>
      <c r="D18" s="2" t="s">
        <v>131</v>
      </c>
      <c r="E18" s="2" t="s">
        <v>132</v>
      </c>
      <c r="F18" s="3">
        <v>42867</v>
      </c>
      <c r="G18" s="2" t="s">
        <v>116</v>
      </c>
      <c r="H18" s="4">
        <v>19000.8</v>
      </c>
      <c r="I18" s="9">
        <v>3.3</v>
      </c>
      <c r="J18" s="15">
        <f t="shared" si="1"/>
        <v>62702.639999999992</v>
      </c>
      <c r="K18" s="2" t="s">
        <v>156</v>
      </c>
      <c r="L18" s="3">
        <v>42872</v>
      </c>
      <c r="M18" s="3">
        <v>42877</v>
      </c>
      <c r="N18" s="3">
        <v>42879</v>
      </c>
      <c r="O18" s="2">
        <v>2</v>
      </c>
      <c r="P18" s="9">
        <v>6</v>
      </c>
      <c r="Q18" s="10" t="s">
        <v>118</v>
      </c>
    </row>
    <row r="19" spans="1:17" x14ac:dyDescent="0.25">
      <c r="A19" s="2" t="s">
        <v>157</v>
      </c>
      <c r="B19" s="2" t="s">
        <v>26</v>
      </c>
      <c r="C19" s="2" t="s">
        <v>127</v>
      </c>
      <c r="D19" s="2" t="s">
        <v>131</v>
      </c>
      <c r="E19" s="2" t="s">
        <v>132</v>
      </c>
      <c r="F19" s="3">
        <v>42867</v>
      </c>
      <c r="G19" s="2" t="s">
        <v>116</v>
      </c>
      <c r="H19" s="4">
        <v>756</v>
      </c>
      <c r="I19" s="9">
        <v>3.3</v>
      </c>
      <c r="J19" s="15">
        <f t="shared" si="1"/>
        <v>2494.7999999999997</v>
      </c>
      <c r="K19" s="2" t="s">
        <v>133</v>
      </c>
      <c r="L19" s="3">
        <v>42871</v>
      </c>
      <c r="M19" s="3">
        <v>42877</v>
      </c>
      <c r="N19" s="3">
        <v>42879</v>
      </c>
      <c r="O19" s="2">
        <v>2</v>
      </c>
      <c r="P19" s="9">
        <v>6</v>
      </c>
      <c r="Q19" s="10" t="s">
        <v>118</v>
      </c>
    </row>
    <row r="20" spans="1:17" ht="30" x14ac:dyDescent="0.25">
      <c r="A20" s="2" t="s">
        <v>158</v>
      </c>
      <c r="B20" s="2" t="s">
        <v>26</v>
      </c>
      <c r="C20" s="2" t="s">
        <v>127</v>
      </c>
      <c r="D20" s="2" t="s">
        <v>131</v>
      </c>
      <c r="E20" s="2" t="s">
        <v>132</v>
      </c>
      <c r="F20" s="3">
        <v>42874</v>
      </c>
      <c r="G20" s="2" t="s">
        <v>116</v>
      </c>
      <c r="H20" s="4">
        <v>1274</v>
      </c>
      <c r="I20" s="9">
        <v>3.3</v>
      </c>
      <c r="J20" s="15">
        <f t="shared" si="1"/>
        <v>4204.2</v>
      </c>
      <c r="K20" s="2" t="s">
        <v>159</v>
      </c>
      <c r="L20" s="3">
        <v>42877</v>
      </c>
      <c r="M20" s="3">
        <v>42891</v>
      </c>
      <c r="N20" s="3">
        <v>42892</v>
      </c>
      <c r="O20" s="2">
        <v>1</v>
      </c>
      <c r="P20" s="9">
        <v>31.4</v>
      </c>
      <c r="Q20" s="10" t="s">
        <v>118</v>
      </c>
    </row>
    <row r="21" spans="1:17" x14ac:dyDescent="0.25">
      <c r="A21" s="2" t="s">
        <v>160</v>
      </c>
      <c r="B21" s="2" t="s">
        <v>26</v>
      </c>
      <c r="C21" s="2" t="s">
        <v>161</v>
      </c>
      <c r="D21" s="2" t="s">
        <v>131</v>
      </c>
      <c r="E21" s="2" t="s">
        <v>132</v>
      </c>
      <c r="F21" s="3">
        <v>42891</v>
      </c>
      <c r="G21" s="2" t="s">
        <v>116</v>
      </c>
      <c r="H21" s="4">
        <v>11706.54</v>
      </c>
      <c r="I21" s="9">
        <v>3.3</v>
      </c>
      <c r="J21" s="15">
        <f t="shared" si="1"/>
        <v>38631.582000000002</v>
      </c>
      <c r="K21" s="2" t="s">
        <v>162</v>
      </c>
      <c r="L21" s="3">
        <v>42894</v>
      </c>
      <c r="M21" s="3">
        <v>42907</v>
      </c>
      <c r="N21" s="3">
        <v>42914</v>
      </c>
      <c r="O21" s="2">
        <v>7</v>
      </c>
      <c r="P21" s="9">
        <v>476.5</v>
      </c>
      <c r="Q21" s="10" t="s">
        <v>118</v>
      </c>
    </row>
    <row r="22" spans="1:17" x14ac:dyDescent="0.25">
      <c r="A22" s="2" t="s">
        <v>163</v>
      </c>
      <c r="B22" s="2" t="s">
        <v>26</v>
      </c>
      <c r="C22" s="2" t="s">
        <v>127</v>
      </c>
      <c r="D22" s="2" t="s">
        <v>131</v>
      </c>
      <c r="E22" s="2" t="s">
        <v>132</v>
      </c>
      <c r="F22" s="3">
        <v>42891</v>
      </c>
      <c r="G22" s="2" t="s">
        <v>116</v>
      </c>
      <c r="H22" s="4">
        <v>2587.92</v>
      </c>
      <c r="I22" s="9">
        <v>3.3</v>
      </c>
      <c r="J22" s="15">
        <f t="shared" si="1"/>
        <v>8540.1360000000004</v>
      </c>
      <c r="K22" s="2" t="s">
        <v>138</v>
      </c>
      <c r="L22" s="3">
        <v>42910</v>
      </c>
      <c r="M22" s="3">
        <v>42921</v>
      </c>
      <c r="N22" s="3">
        <v>42929</v>
      </c>
      <c r="O22" s="2">
        <v>8</v>
      </c>
      <c r="P22" s="9">
        <v>18</v>
      </c>
      <c r="Q22" s="10" t="s">
        <v>118</v>
      </c>
    </row>
    <row r="23" spans="1:17" x14ac:dyDescent="0.25">
      <c r="A23" s="2" t="s">
        <v>164</v>
      </c>
      <c r="B23" s="2" t="s">
        <v>26</v>
      </c>
      <c r="C23" s="2" t="s">
        <v>127</v>
      </c>
      <c r="D23" s="2" t="s">
        <v>131</v>
      </c>
      <c r="E23" s="2" t="s">
        <v>132</v>
      </c>
      <c r="F23" s="3">
        <v>42927</v>
      </c>
      <c r="G23" s="2" t="s">
        <v>116</v>
      </c>
      <c r="H23" s="4">
        <v>1274</v>
      </c>
      <c r="I23" s="9">
        <v>3.3</v>
      </c>
      <c r="J23" s="15">
        <f t="shared" si="1"/>
        <v>4204.2</v>
      </c>
      <c r="K23" s="2" t="s">
        <v>165</v>
      </c>
      <c r="L23" s="3">
        <v>42929</v>
      </c>
      <c r="M23" s="3">
        <v>42935</v>
      </c>
      <c r="N23" s="3">
        <v>42943</v>
      </c>
      <c r="O23" s="2">
        <v>8</v>
      </c>
      <c r="P23" s="9">
        <v>31.8</v>
      </c>
      <c r="Q23" s="10" t="s">
        <v>118</v>
      </c>
    </row>
    <row r="24" spans="1:17" x14ac:dyDescent="0.25">
      <c r="A24" s="2" t="s">
        <v>166</v>
      </c>
      <c r="B24" s="2" t="s">
        <v>26</v>
      </c>
      <c r="C24" s="2" t="s">
        <v>127</v>
      </c>
      <c r="D24" s="2" t="s">
        <v>131</v>
      </c>
      <c r="E24" s="2" t="s">
        <v>132</v>
      </c>
      <c r="F24" s="3">
        <v>42930</v>
      </c>
      <c r="G24" s="2" t="s">
        <v>116</v>
      </c>
      <c r="H24" s="4">
        <v>104927</v>
      </c>
      <c r="I24" s="9">
        <v>3.3</v>
      </c>
      <c r="J24" s="15">
        <f t="shared" si="1"/>
        <v>346259.1</v>
      </c>
      <c r="K24" s="2" t="s">
        <v>133</v>
      </c>
      <c r="L24" s="3">
        <v>42936</v>
      </c>
      <c r="M24" s="3">
        <v>42939</v>
      </c>
      <c r="N24" s="3">
        <v>42942</v>
      </c>
      <c r="O24" s="2">
        <v>3</v>
      </c>
      <c r="P24" s="9">
        <v>27.5</v>
      </c>
      <c r="Q24" s="10" t="s">
        <v>118</v>
      </c>
    </row>
    <row r="25" spans="1:17" x14ac:dyDescent="0.25">
      <c r="A25" s="2" t="s">
        <v>167</v>
      </c>
      <c r="B25" s="2" t="s">
        <v>26</v>
      </c>
      <c r="C25" s="2" t="s">
        <v>127</v>
      </c>
      <c r="D25" s="2" t="s">
        <v>131</v>
      </c>
      <c r="E25" s="2" t="s">
        <v>132</v>
      </c>
      <c r="F25" s="3">
        <v>42949</v>
      </c>
      <c r="G25" s="2" t="s">
        <v>116</v>
      </c>
      <c r="H25" s="4">
        <v>1274</v>
      </c>
      <c r="I25" s="9">
        <v>3.3</v>
      </c>
      <c r="J25" s="15">
        <f t="shared" si="1"/>
        <v>4204.2</v>
      </c>
      <c r="K25" s="2" t="s">
        <v>133</v>
      </c>
      <c r="L25" s="3">
        <v>42951</v>
      </c>
      <c r="M25" s="3">
        <v>42982</v>
      </c>
      <c r="N25" s="3">
        <v>42990</v>
      </c>
      <c r="O25" s="2">
        <v>8</v>
      </c>
      <c r="P25" s="9">
        <v>31.5</v>
      </c>
      <c r="Q25" s="10" t="s">
        <v>118</v>
      </c>
    </row>
    <row r="26" spans="1:17" x14ac:dyDescent="0.25">
      <c r="A26" s="2" t="s">
        <v>168</v>
      </c>
      <c r="B26" s="2" t="s">
        <v>26</v>
      </c>
      <c r="C26" s="2" t="s">
        <v>127</v>
      </c>
      <c r="D26" s="2" t="s">
        <v>131</v>
      </c>
      <c r="E26" s="2" t="s">
        <v>132</v>
      </c>
      <c r="F26" s="3">
        <v>42984</v>
      </c>
      <c r="G26" s="2" t="s">
        <v>116</v>
      </c>
      <c r="H26" s="4">
        <v>18022.400000000001</v>
      </c>
      <c r="I26" s="9">
        <v>3.3</v>
      </c>
      <c r="J26" s="15">
        <f t="shared" si="1"/>
        <v>59473.919999999998</v>
      </c>
      <c r="K26" s="2" t="s">
        <v>128</v>
      </c>
      <c r="L26" s="3">
        <v>42993</v>
      </c>
      <c r="M26" s="3">
        <v>43027</v>
      </c>
      <c r="N26" s="3">
        <v>43035</v>
      </c>
      <c r="O26" s="2">
        <v>8</v>
      </c>
      <c r="P26" s="9">
        <v>47.7</v>
      </c>
      <c r="Q26" s="10" t="s">
        <v>118</v>
      </c>
    </row>
    <row r="27" spans="1:17" x14ac:dyDescent="0.25">
      <c r="A27" s="2" t="s">
        <v>169</v>
      </c>
      <c r="B27" s="2" t="s">
        <v>26</v>
      </c>
      <c r="C27" s="2" t="s">
        <v>127</v>
      </c>
      <c r="D27" s="2" t="s">
        <v>131</v>
      </c>
      <c r="E27" s="2" t="s">
        <v>132</v>
      </c>
      <c r="F27" s="3">
        <v>43014</v>
      </c>
      <c r="G27" s="2" t="s">
        <v>116</v>
      </c>
      <c r="H27" s="4">
        <v>1119.8</v>
      </c>
      <c r="I27" s="9">
        <v>3.3</v>
      </c>
      <c r="J27" s="15">
        <f t="shared" si="1"/>
        <v>3695.3399999999997</v>
      </c>
      <c r="K27" s="2" t="s">
        <v>133</v>
      </c>
      <c r="L27" s="3">
        <v>43033</v>
      </c>
      <c r="M27" s="3">
        <v>43039</v>
      </c>
      <c r="N27" s="3">
        <v>43063</v>
      </c>
      <c r="O27" s="2">
        <v>24</v>
      </c>
      <c r="P27" s="9">
        <v>21.4</v>
      </c>
      <c r="Q27" s="10" t="s">
        <v>118</v>
      </c>
    </row>
    <row r="28" spans="1:17" x14ac:dyDescent="0.25">
      <c r="A28" s="2" t="s">
        <v>170</v>
      </c>
      <c r="B28" s="2" t="s">
        <v>26</v>
      </c>
      <c r="C28" s="2" t="s">
        <v>127</v>
      </c>
      <c r="D28" s="2" t="s">
        <v>131</v>
      </c>
      <c r="E28" s="2" t="s">
        <v>132</v>
      </c>
      <c r="F28" s="3">
        <v>43025</v>
      </c>
      <c r="G28" s="2" t="s">
        <v>116</v>
      </c>
      <c r="H28" s="4">
        <v>1191.5999999999999</v>
      </c>
      <c r="I28" s="9">
        <v>3.3</v>
      </c>
      <c r="J28" s="15">
        <f t="shared" si="1"/>
        <v>3932.2799999999993</v>
      </c>
      <c r="K28" s="2" t="s">
        <v>171</v>
      </c>
      <c r="L28" s="3">
        <v>43035</v>
      </c>
      <c r="M28" s="3">
        <v>43040</v>
      </c>
      <c r="N28" s="3">
        <v>43052</v>
      </c>
      <c r="O28" s="2">
        <v>12</v>
      </c>
      <c r="P28" s="9">
        <v>2.23</v>
      </c>
      <c r="Q28" s="10" t="s">
        <v>118</v>
      </c>
    </row>
    <row r="29" spans="1:17" ht="30" x14ac:dyDescent="0.25">
      <c r="A29" s="2" t="s">
        <v>172</v>
      </c>
      <c r="B29" s="2" t="s">
        <v>26</v>
      </c>
      <c r="C29" s="2" t="s">
        <v>173</v>
      </c>
      <c r="D29" s="2" t="s">
        <v>131</v>
      </c>
      <c r="E29" s="2" t="s">
        <v>132</v>
      </c>
      <c r="F29" s="3">
        <v>43031</v>
      </c>
      <c r="G29" s="2" t="s">
        <v>116</v>
      </c>
      <c r="H29" s="4">
        <v>125</v>
      </c>
      <c r="I29" s="9">
        <v>3.3</v>
      </c>
      <c r="J29" s="15">
        <f t="shared" si="1"/>
        <v>412.5</v>
      </c>
      <c r="K29" s="2" t="s">
        <v>174</v>
      </c>
      <c r="L29" s="3">
        <v>43032</v>
      </c>
      <c r="M29" s="3">
        <v>42984</v>
      </c>
      <c r="N29" s="3">
        <v>43047</v>
      </c>
      <c r="O29" s="2">
        <v>63</v>
      </c>
      <c r="P29" s="9">
        <v>30</v>
      </c>
      <c r="Q29" s="10" t="s">
        <v>118</v>
      </c>
    </row>
    <row r="30" spans="1:17" ht="45" x14ac:dyDescent="0.25">
      <c r="A30" s="2" t="s">
        <v>175</v>
      </c>
      <c r="B30" s="2" t="s">
        <v>26</v>
      </c>
      <c r="C30" s="2" t="s">
        <v>176</v>
      </c>
      <c r="D30" s="2" t="s">
        <v>131</v>
      </c>
      <c r="E30" s="2" t="s">
        <v>132</v>
      </c>
      <c r="F30" s="3">
        <v>42972</v>
      </c>
      <c r="G30" s="2" t="s">
        <v>116</v>
      </c>
      <c r="H30" s="4">
        <v>10</v>
      </c>
      <c r="I30" s="9">
        <v>3.3</v>
      </c>
      <c r="J30" s="15">
        <f t="shared" si="1"/>
        <v>33</v>
      </c>
      <c r="K30" s="2" t="s">
        <v>177</v>
      </c>
      <c r="L30" s="3">
        <v>42972</v>
      </c>
      <c r="M30" s="3">
        <v>42977</v>
      </c>
      <c r="N30" s="3">
        <v>42977</v>
      </c>
      <c r="O30" s="2">
        <v>0</v>
      </c>
      <c r="P30" s="9">
        <v>0.5</v>
      </c>
      <c r="Q30" s="10" t="s">
        <v>118</v>
      </c>
    </row>
    <row r="31" spans="1:17" x14ac:dyDescent="0.25">
      <c r="A31" s="2" t="s">
        <v>178</v>
      </c>
      <c r="B31" s="2" t="s">
        <v>179</v>
      </c>
      <c r="C31" s="2" t="s">
        <v>180</v>
      </c>
      <c r="D31" s="2" t="s">
        <v>131</v>
      </c>
      <c r="E31" s="2" t="s">
        <v>132</v>
      </c>
      <c r="F31" s="3">
        <v>42720</v>
      </c>
      <c r="G31" s="2" t="s">
        <v>116</v>
      </c>
      <c r="H31" s="4">
        <v>9460</v>
      </c>
      <c r="I31" s="9">
        <v>3.3</v>
      </c>
      <c r="J31" s="15">
        <f t="shared" si="1"/>
        <v>31218</v>
      </c>
      <c r="K31" s="2" t="s">
        <v>181</v>
      </c>
      <c r="L31" s="3">
        <v>42731</v>
      </c>
      <c r="M31" s="3">
        <v>42784</v>
      </c>
      <c r="N31" s="3">
        <v>42787</v>
      </c>
      <c r="O31" s="2">
        <v>3</v>
      </c>
      <c r="P31" s="9">
        <v>30</v>
      </c>
      <c r="Q31" s="10" t="s">
        <v>118</v>
      </c>
    </row>
    <row r="32" spans="1:17" ht="30" x14ac:dyDescent="0.25">
      <c r="A32" s="2" t="s">
        <v>182</v>
      </c>
      <c r="B32" s="2" t="s">
        <v>179</v>
      </c>
      <c r="C32" s="2" t="s">
        <v>183</v>
      </c>
      <c r="D32" s="2" t="s">
        <v>114</v>
      </c>
      <c r="E32" s="2" t="s">
        <v>115</v>
      </c>
      <c r="F32" s="3">
        <v>42859</v>
      </c>
      <c r="G32" s="2" t="s">
        <v>116</v>
      </c>
      <c r="H32" s="4">
        <v>9829.8700000000008</v>
      </c>
      <c r="I32" s="9">
        <v>3.1648999999999998</v>
      </c>
      <c r="J32" s="15">
        <v>31110.560000000001</v>
      </c>
      <c r="K32" s="2" t="s">
        <v>184</v>
      </c>
      <c r="L32" s="3">
        <v>42882</v>
      </c>
      <c r="M32" s="3">
        <v>42890</v>
      </c>
      <c r="N32" s="3">
        <v>42895</v>
      </c>
      <c r="O32" s="2">
        <v>5</v>
      </c>
      <c r="P32" s="9">
        <v>19</v>
      </c>
      <c r="Q32" s="10" t="s">
        <v>118</v>
      </c>
    </row>
    <row r="33" spans="1:17" x14ac:dyDescent="0.25">
      <c r="A33" s="2" t="s">
        <v>185</v>
      </c>
      <c r="B33" s="2" t="s">
        <v>179</v>
      </c>
      <c r="C33" s="2" t="s">
        <v>186</v>
      </c>
      <c r="D33" s="2" t="s">
        <v>131</v>
      </c>
      <c r="E33" s="2" t="s">
        <v>132</v>
      </c>
      <c r="F33" s="3">
        <v>42702</v>
      </c>
      <c r="G33" s="2" t="s">
        <v>116</v>
      </c>
      <c r="H33" s="4">
        <v>332.27</v>
      </c>
      <c r="I33" s="9">
        <v>3.3</v>
      </c>
      <c r="J33" s="15">
        <f t="shared" ref="J33:J35" si="2">H33*I33</f>
        <v>1096.491</v>
      </c>
      <c r="K33" s="2" t="s">
        <v>187</v>
      </c>
      <c r="L33" s="3">
        <v>42706</v>
      </c>
      <c r="M33" s="3">
        <v>42740</v>
      </c>
      <c r="N33" s="3">
        <v>42740</v>
      </c>
      <c r="O33" s="2">
        <v>0</v>
      </c>
      <c r="P33" s="9">
        <v>30</v>
      </c>
      <c r="Q33" s="10" t="s">
        <v>118</v>
      </c>
    </row>
    <row r="34" spans="1:17" x14ac:dyDescent="0.25">
      <c r="A34" s="2" t="s">
        <v>188</v>
      </c>
      <c r="B34" s="2" t="s">
        <v>179</v>
      </c>
      <c r="C34" s="2" t="s">
        <v>189</v>
      </c>
      <c r="D34" s="2" t="s">
        <v>131</v>
      </c>
      <c r="E34" s="2" t="s">
        <v>132</v>
      </c>
      <c r="F34" s="3">
        <v>42772</v>
      </c>
      <c r="G34" s="2" t="s">
        <v>116</v>
      </c>
      <c r="H34" s="4">
        <v>380</v>
      </c>
      <c r="I34" s="9">
        <v>3.3</v>
      </c>
      <c r="J34" s="15">
        <f t="shared" si="2"/>
        <v>1254</v>
      </c>
      <c r="K34" s="2" t="s">
        <v>133</v>
      </c>
      <c r="L34" s="3">
        <v>42779</v>
      </c>
      <c r="M34" s="3">
        <v>42796</v>
      </c>
      <c r="N34" s="3">
        <v>42797</v>
      </c>
      <c r="O34" s="2">
        <v>1</v>
      </c>
      <c r="P34" s="9">
        <v>1.81</v>
      </c>
      <c r="Q34" s="10" t="s">
        <v>118</v>
      </c>
    </row>
    <row r="35" spans="1:17" ht="30" x14ac:dyDescent="0.25">
      <c r="A35" s="2" t="s">
        <v>190</v>
      </c>
      <c r="B35" s="2" t="s">
        <v>179</v>
      </c>
      <c r="C35" s="2" t="s">
        <v>191</v>
      </c>
      <c r="D35" s="2" t="s">
        <v>131</v>
      </c>
      <c r="E35" s="2" t="s">
        <v>132</v>
      </c>
      <c r="F35" s="3">
        <v>42782</v>
      </c>
      <c r="G35" s="2" t="s">
        <v>116</v>
      </c>
      <c r="H35" s="4">
        <v>100</v>
      </c>
      <c r="I35" s="9">
        <v>3.3</v>
      </c>
      <c r="J35" s="15">
        <f t="shared" si="2"/>
        <v>330</v>
      </c>
      <c r="K35" s="2" t="s">
        <v>192</v>
      </c>
      <c r="L35" s="3">
        <v>42788</v>
      </c>
      <c r="M35" s="3">
        <v>42837</v>
      </c>
      <c r="N35" s="3">
        <v>42838</v>
      </c>
      <c r="O35" s="2">
        <v>1</v>
      </c>
      <c r="P35" s="9">
        <v>34</v>
      </c>
      <c r="Q35" s="10" t="s">
        <v>118</v>
      </c>
    </row>
    <row r="36" spans="1:17" ht="30" x14ac:dyDescent="0.25">
      <c r="A36" s="2" t="s">
        <v>193</v>
      </c>
      <c r="B36" s="2" t="s">
        <v>179</v>
      </c>
      <c r="C36" s="2" t="s">
        <v>194</v>
      </c>
      <c r="D36" s="2" t="s">
        <v>114</v>
      </c>
      <c r="E36" s="2" t="s">
        <v>195</v>
      </c>
      <c r="F36" s="3">
        <v>42950</v>
      </c>
      <c r="G36" s="2" t="s">
        <v>116</v>
      </c>
      <c r="H36" s="4">
        <v>365</v>
      </c>
      <c r="I36" s="9">
        <v>3.7829999999999999</v>
      </c>
      <c r="J36" s="15">
        <v>1380.8</v>
      </c>
      <c r="K36" s="2" t="s">
        <v>196</v>
      </c>
      <c r="L36" s="3">
        <v>43014</v>
      </c>
      <c r="M36" s="3">
        <v>43036</v>
      </c>
      <c r="N36" s="3">
        <v>43039</v>
      </c>
      <c r="O36" s="2">
        <v>3</v>
      </c>
      <c r="P36" s="9">
        <v>1</v>
      </c>
      <c r="Q36" s="10" t="s">
        <v>118</v>
      </c>
    </row>
    <row r="37" spans="1:17" ht="30" x14ac:dyDescent="0.25">
      <c r="A37" s="2" t="s">
        <v>197</v>
      </c>
      <c r="B37" s="2" t="s">
        <v>179</v>
      </c>
      <c r="C37" s="2" t="s">
        <v>180</v>
      </c>
      <c r="D37" s="2" t="s">
        <v>131</v>
      </c>
      <c r="E37" s="2" t="s">
        <v>132</v>
      </c>
      <c r="F37" s="3">
        <v>42935</v>
      </c>
      <c r="G37" s="2" t="s">
        <v>116</v>
      </c>
      <c r="H37" s="4">
        <v>40</v>
      </c>
      <c r="I37" s="9">
        <v>3.3</v>
      </c>
      <c r="J37" s="15">
        <f>H37*I37</f>
        <v>132</v>
      </c>
      <c r="K37" s="2" t="s">
        <v>198</v>
      </c>
      <c r="L37" s="3">
        <v>42937</v>
      </c>
      <c r="M37" s="3">
        <v>42949</v>
      </c>
      <c r="N37" s="3">
        <v>42949</v>
      </c>
      <c r="O37" s="2">
        <v>0</v>
      </c>
      <c r="P37" s="9">
        <v>31</v>
      </c>
      <c r="Q37" s="10" t="s">
        <v>118</v>
      </c>
    </row>
    <row r="38" spans="1:17" x14ac:dyDescent="0.25">
      <c r="A38" s="2" t="s">
        <v>199</v>
      </c>
      <c r="B38" s="2" t="s">
        <v>31</v>
      </c>
      <c r="C38" s="2" t="s">
        <v>124</v>
      </c>
      <c r="D38" s="2" t="s">
        <v>114</v>
      </c>
      <c r="E38" s="2" t="s">
        <v>115</v>
      </c>
      <c r="F38" s="3">
        <v>42669</v>
      </c>
      <c r="G38" s="2" t="s">
        <v>116</v>
      </c>
      <c r="H38" s="4">
        <v>6820</v>
      </c>
      <c r="I38" s="9">
        <v>3.14</v>
      </c>
      <c r="J38" s="15">
        <v>21414.799999999999</v>
      </c>
      <c r="K38" s="2" t="s">
        <v>200</v>
      </c>
      <c r="L38" s="3">
        <v>42691</v>
      </c>
      <c r="M38" s="3">
        <v>42739</v>
      </c>
      <c r="N38" s="3">
        <v>42741</v>
      </c>
      <c r="O38" s="2">
        <v>2</v>
      </c>
      <c r="P38" s="9">
        <v>30</v>
      </c>
      <c r="Q38" s="10" t="s">
        <v>118</v>
      </c>
    </row>
    <row r="39" spans="1:17" x14ac:dyDescent="0.25">
      <c r="A39" s="2" t="s">
        <v>201</v>
      </c>
      <c r="B39" s="2" t="s">
        <v>31</v>
      </c>
      <c r="C39" s="2" t="s">
        <v>202</v>
      </c>
      <c r="D39" s="2" t="s">
        <v>114</v>
      </c>
      <c r="E39" s="2" t="s">
        <v>195</v>
      </c>
      <c r="F39" s="3">
        <v>42724</v>
      </c>
      <c r="G39" s="2" t="s">
        <v>116</v>
      </c>
      <c r="H39" s="4">
        <v>20100.740000000002</v>
      </c>
      <c r="I39" s="9">
        <v>3.1160000000000001</v>
      </c>
      <c r="J39" s="15">
        <v>62633.91</v>
      </c>
      <c r="K39" s="2" t="s">
        <v>203</v>
      </c>
      <c r="L39" s="3">
        <v>42732</v>
      </c>
      <c r="M39" s="3">
        <v>42793</v>
      </c>
      <c r="N39" s="3">
        <v>42796</v>
      </c>
      <c r="O39" s="2">
        <v>3</v>
      </c>
      <c r="P39" s="9">
        <v>509</v>
      </c>
      <c r="Q39" s="10" t="s">
        <v>118</v>
      </c>
    </row>
    <row r="40" spans="1:17" x14ac:dyDescent="0.25">
      <c r="A40" s="2" t="s">
        <v>204</v>
      </c>
      <c r="B40" s="2" t="s">
        <v>31</v>
      </c>
      <c r="C40" s="2" t="s">
        <v>205</v>
      </c>
      <c r="D40" s="2" t="s">
        <v>206</v>
      </c>
      <c r="E40" s="2" t="s">
        <v>195</v>
      </c>
      <c r="F40" s="3">
        <v>42704</v>
      </c>
      <c r="G40" s="2" t="s">
        <v>116</v>
      </c>
      <c r="H40" s="4">
        <v>904.72</v>
      </c>
      <c r="I40" s="9">
        <v>3.55</v>
      </c>
      <c r="J40" s="15">
        <v>3211.76</v>
      </c>
      <c r="K40" s="2" t="s">
        <v>207</v>
      </c>
      <c r="L40" s="3">
        <v>42723</v>
      </c>
      <c r="M40" s="3">
        <v>42761</v>
      </c>
      <c r="N40" s="3">
        <v>42762</v>
      </c>
      <c r="O40" s="2">
        <v>1</v>
      </c>
      <c r="P40" s="9">
        <v>1.9</v>
      </c>
      <c r="Q40" s="10" t="s">
        <v>118</v>
      </c>
    </row>
    <row r="41" spans="1:17" x14ac:dyDescent="0.25">
      <c r="A41" s="2" t="s">
        <v>208</v>
      </c>
      <c r="B41" s="2" t="s">
        <v>31</v>
      </c>
      <c r="C41" s="2" t="s">
        <v>209</v>
      </c>
      <c r="D41" s="2" t="s">
        <v>114</v>
      </c>
      <c r="E41" s="2" t="s">
        <v>195</v>
      </c>
      <c r="F41" s="3">
        <v>42999</v>
      </c>
      <c r="G41" s="2" t="s">
        <v>116</v>
      </c>
      <c r="H41" s="4">
        <v>95460</v>
      </c>
      <c r="I41" s="9">
        <v>3.85</v>
      </c>
      <c r="J41" s="15">
        <v>367521</v>
      </c>
      <c r="K41" s="2" t="s">
        <v>210</v>
      </c>
      <c r="L41" s="3">
        <v>42999</v>
      </c>
      <c r="M41" s="3">
        <v>43044</v>
      </c>
      <c r="N41" s="3">
        <v>43056</v>
      </c>
      <c r="O41" s="2">
        <v>12</v>
      </c>
      <c r="P41" s="9">
        <v>108</v>
      </c>
      <c r="Q41" s="10" t="s">
        <v>118</v>
      </c>
    </row>
    <row r="42" spans="1:17" ht="30" x14ac:dyDescent="0.25">
      <c r="A42" s="2" t="s">
        <v>211</v>
      </c>
      <c r="B42" s="2" t="s">
        <v>31</v>
      </c>
      <c r="C42" s="2" t="s">
        <v>212</v>
      </c>
      <c r="D42" s="2" t="s">
        <v>114</v>
      </c>
      <c r="E42" s="2" t="s">
        <v>195</v>
      </c>
      <c r="F42" s="3">
        <v>43000</v>
      </c>
      <c r="G42" s="2" t="s">
        <v>116</v>
      </c>
      <c r="H42" s="4">
        <v>9487.18</v>
      </c>
      <c r="I42" s="9">
        <v>3.9055</v>
      </c>
      <c r="J42" s="15">
        <v>37052.18</v>
      </c>
      <c r="K42" s="2" t="s">
        <v>213</v>
      </c>
      <c r="L42" s="3">
        <v>43011</v>
      </c>
      <c r="M42" s="3">
        <v>43063</v>
      </c>
      <c r="N42" s="3">
        <v>43084</v>
      </c>
      <c r="O42" s="2">
        <v>21</v>
      </c>
      <c r="P42" s="9">
        <v>92</v>
      </c>
      <c r="Q42" s="10" t="s">
        <v>118</v>
      </c>
    </row>
    <row r="43" spans="1:17" ht="30" x14ac:dyDescent="0.25">
      <c r="A43" s="2" t="s">
        <v>214</v>
      </c>
      <c r="B43" s="2" t="s">
        <v>31</v>
      </c>
      <c r="C43" s="2" t="s">
        <v>215</v>
      </c>
      <c r="D43" s="2" t="s">
        <v>114</v>
      </c>
      <c r="E43" s="2" t="s">
        <v>195</v>
      </c>
      <c r="F43" s="3">
        <v>42999</v>
      </c>
      <c r="G43" s="2" t="s">
        <v>116</v>
      </c>
      <c r="H43" s="4">
        <v>62660</v>
      </c>
      <c r="I43" s="9">
        <v>3.24</v>
      </c>
      <c r="J43" s="15">
        <v>203018.4</v>
      </c>
      <c r="K43" s="2" t="s">
        <v>216</v>
      </c>
      <c r="L43" s="3">
        <v>42999</v>
      </c>
      <c r="M43" s="3">
        <v>43044</v>
      </c>
      <c r="N43" s="3">
        <v>43056</v>
      </c>
      <c r="O43" s="2">
        <v>12</v>
      </c>
      <c r="P43" s="9">
        <v>108</v>
      </c>
      <c r="Q43" s="10" t="s">
        <v>118</v>
      </c>
    </row>
    <row r="44" spans="1:17" x14ac:dyDescent="0.25">
      <c r="A44" s="2" t="s">
        <v>217</v>
      </c>
      <c r="B44" s="2" t="s">
        <v>31</v>
      </c>
      <c r="C44" s="2" t="s">
        <v>218</v>
      </c>
      <c r="D44" s="2" t="s">
        <v>131</v>
      </c>
      <c r="E44" s="2" t="s">
        <v>132</v>
      </c>
      <c r="F44" s="3">
        <v>42979</v>
      </c>
      <c r="G44" s="2" t="s">
        <v>116</v>
      </c>
      <c r="H44" s="4">
        <v>45</v>
      </c>
      <c r="I44" s="9">
        <v>3.3</v>
      </c>
      <c r="J44" s="15">
        <f>H44*I44</f>
        <v>148.5</v>
      </c>
      <c r="K44" s="2" t="s">
        <v>219</v>
      </c>
      <c r="L44" s="3">
        <v>43031</v>
      </c>
      <c r="M44" s="3">
        <v>42984</v>
      </c>
      <c r="N44" s="3">
        <v>43073</v>
      </c>
      <c r="O44" s="2">
        <v>89</v>
      </c>
      <c r="P44" s="9">
        <v>1</v>
      </c>
      <c r="Q44" s="10" t="s">
        <v>118</v>
      </c>
    </row>
    <row r="45" spans="1:17" x14ac:dyDescent="0.25">
      <c r="A45" s="2" t="s">
        <v>220</v>
      </c>
      <c r="B45" s="2" t="s">
        <v>36</v>
      </c>
      <c r="C45" s="2" t="s">
        <v>221</v>
      </c>
      <c r="D45" s="2" t="s">
        <v>114</v>
      </c>
      <c r="E45" s="2" t="s">
        <v>115</v>
      </c>
      <c r="F45" s="3">
        <v>42849</v>
      </c>
      <c r="G45" s="2" t="s">
        <v>116</v>
      </c>
      <c r="H45" s="4">
        <v>4844</v>
      </c>
      <c r="I45" s="9">
        <v>3.1989999999999998</v>
      </c>
      <c r="J45" s="15">
        <v>15495.96</v>
      </c>
      <c r="K45" s="2" t="s">
        <v>222</v>
      </c>
      <c r="L45" s="3">
        <v>42860</v>
      </c>
      <c r="M45" s="3">
        <v>42912</v>
      </c>
      <c r="N45" s="3">
        <v>42916</v>
      </c>
      <c r="O45" s="2">
        <v>4</v>
      </c>
      <c r="P45" s="9">
        <v>6.91</v>
      </c>
      <c r="Q45" s="10" t="s">
        <v>118</v>
      </c>
    </row>
    <row r="46" spans="1:17" ht="45" x14ac:dyDescent="0.25">
      <c r="A46" s="2" t="s">
        <v>223</v>
      </c>
      <c r="B46" s="2" t="s">
        <v>36</v>
      </c>
      <c r="C46" s="2" t="s">
        <v>224</v>
      </c>
      <c r="D46" s="2" t="s">
        <v>114</v>
      </c>
      <c r="E46" s="2" t="s">
        <v>195</v>
      </c>
      <c r="F46" s="3">
        <v>42797</v>
      </c>
      <c r="G46" s="2" t="s">
        <v>116</v>
      </c>
      <c r="H46" s="4">
        <v>4190</v>
      </c>
      <c r="I46" s="9">
        <v>3.1326000000000001</v>
      </c>
      <c r="J46" s="15">
        <v>13125.59</v>
      </c>
      <c r="K46" s="2" t="s">
        <v>225</v>
      </c>
      <c r="L46" s="3">
        <v>42801</v>
      </c>
      <c r="M46" s="3">
        <v>42823</v>
      </c>
      <c r="N46" s="3">
        <v>42825</v>
      </c>
      <c r="O46" s="2">
        <v>2</v>
      </c>
      <c r="P46" s="9">
        <v>4.3600000000000003</v>
      </c>
      <c r="Q46" s="10" t="s">
        <v>118</v>
      </c>
    </row>
    <row r="47" spans="1:17" x14ac:dyDescent="0.25">
      <c r="A47" s="2" t="s">
        <v>226</v>
      </c>
      <c r="B47" s="2" t="s">
        <v>36</v>
      </c>
      <c r="C47" s="2" t="s">
        <v>227</v>
      </c>
      <c r="D47" s="2" t="s">
        <v>131</v>
      </c>
      <c r="E47" s="2" t="s">
        <v>132</v>
      </c>
      <c r="F47" s="3">
        <v>42894</v>
      </c>
      <c r="G47" s="2" t="s">
        <v>116</v>
      </c>
      <c r="H47" s="4">
        <v>20</v>
      </c>
      <c r="I47" s="9">
        <v>3.3</v>
      </c>
      <c r="J47" s="15">
        <f>H47*I47</f>
        <v>66</v>
      </c>
      <c r="K47" s="2" t="s">
        <v>228</v>
      </c>
      <c r="L47" s="3">
        <v>42909</v>
      </c>
      <c r="M47" s="3">
        <v>42940</v>
      </c>
      <c r="N47" s="3">
        <v>42942</v>
      </c>
      <c r="O47" s="2">
        <v>2</v>
      </c>
      <c r="P47" s="9">
        <v>17</v>
      </c>
      <c r="Q47" s="10" t="s">
        <v>118</v>
      </c>
    </row>
    <row r="48" spans="1:17" x14ac:dyDescent="0.25">
      <c r="A48" s="2" t="s">
        <v>229</v>
      </c>
      <c r="B48" s="2" t="s">
        <v>36</v>
      </c>
      <c r="C48" s="2" t="s">
        <v>209</v>
      </c>
      <c r="D48" s="2" t="s">
        <v>114</v>
      </c>
      <c r="E48" s="2" t="s">
        <v>115</v>
      </c>
      <c r="F48" s="3">
        <v>43003</v>
      </c>
      <c r="G48" s="2" t="s">
        <v>116</v>
      </c>
      <c r="H48" s="4">
        <v>141470</v>
      </c>
      <c r="I48" s="9">
        <v>3.91</v>
      </c>
      <c r="J48" s="15">
        <v>553147.69999999995</v>
      </c>
      <c r="K48" s="2" t="s">
        <v>230</v>
      </c>
      <c r="L48" s="3">
        <v>43010</v>
      </c>
      <c r="M48" s="3">
        <v>43072</v>
      </c>
      <c r="N48" s="3">
        <v>43075</v>
      </c>
      <c r="O48" s="2">
        <v>3</v>
      </c>
      <c r="P48" s="9">
        <v>51.3</v>
      </c>
      <c r="Q48" s="10" t="s">
        <v>118</v>
      </c>
    </row>
    <row r="49" spans="1:17" ht="30" x14ac:dyDescent="0.25">
      <c r="A49" s="2" t="s">
        <v>231</v>
      </c>
      <c r="B49" s="2" t="s">
        <v>36</v>
      </c>
      <c r="C49" s="2" t="s">
        <v>227</v>
      </c>
      <c r="D49" s="2" t="s">
        <v>131</v>
      </c>
      <c r="E49" s="2" t="s">
        <v>132</v>
      </c>
      <c r="F49" s="3">
        <v>42951</v>
      </c>
      <c r="G49" s="2" t="s">
        <v>116</v>
      </c>
      <c r="H49" s="4">
        <v>100</v>
      </c>
      <c r="I49" s="9">
        <v>3.3</v>
      </c>
      <c r="J49" s="15">
        <f>H49*I49</f>
        <v>330</v>
      </c>
      <c r="K49" s="2" t="s">
        <v>232</v>
      </c>
      <c r="L49" s="3">
        <v>42955</v>
      </c>
      <c r="M49" s="3">
        <v>42975</v>
      </c>
      <c r="N49" s="3">
        <v>42976</v>
      </c>
      <c r="O49" s="2">
        <v>1</v>
      </c>
      <c r="P49" s="9">
        <v>17000</v>
      </c>
      <c r="Q49" s="10" t="s">
        <v>118</v>
      </c>
    </row>
    <row r="50" spans="1:17" x14ac:dyDescent="0.25">
      <c r="A50" s="2" t="s">
        <v>233</v>
      </c>
      <c r="B50" s="2" t="s">
        <v>46</v>
      </c>
      <c r="C50" s="2" t="s">
        <v>234</v>
      </c>
      <c r="D50" s="2" t="s">
        <v>235</v>
      </c>
      <c r="E50" s="2" t="s">
        <v>115</v>
      </c>
      <c r="F50" s="3">
        <v>42580</v>
      </c>
      <c r="G50" s="2" t="s">
        <v>116</v>
      </c>
      <c r="H50" s="4">
        <v>187712</v>
      </c>
      <c r="I50" s="9">
        <v>3.4140000000000001</v>
      </c>
      <c r="J50" s="15">
        <v>640848.77</v>
      </c>
      <c r="K50" s="2" t="s">
        <v>236</v>
      </c>
      <c r="L50" s="3">
        <v>42373</v>
      </c>
      <c r="M50" s="3">
        <v>42786</v>
      </c>
      <c r="N50" s="3">
        <v>42786</v>
      </c>
      <c r="O50" s="2">
        <v>0</v>
      </c>
      <c r="P50" s="9">
        <v>1050</v>
      </c>
      <c r="Q50" s="10" t="s">
        <v>118</v>
      </c>
    </row>
    <row r="51" spans="1:17" x14ac:dyDescent="0.25">
      <c r="A51" s="2" t="s">
        <v>237</v>
      </c>
      <c r="B51" s="2" t="s">
        <v>46</v>
      </c>
      <c r="C51" s="2" t="s">
        <v>238</v>
      </c>
      <c r="D51" s="2" t="s">
        <v>114</v>
      </c>
      <c r="E51" s="2" t="s">
        <v>115</v>
      </c>
      <c r="F51" s="3">
        <v>42698</v>
      </c>
      <c r="G51" s="2" t="s">
        <v>116</v>
      </c>
      <c r="H51" s="4">
        <v>95000</v>
      </c>
      <c r="I51" s="9">
        <v>3.1819000000000002</v>
      </c>
      <c r="J51" s="15">
        <v>302280.5</v>
      </c>
      <c r="K51" s="2" t="s">
        <v>239</v>
      </c>
      <c r="L51" s="3">
        <v>42709</v>
      </c>
      <c r="M51" s="3">
        <v>42752</v>
      </c>
      <c r="N51" s="3">
        <v>42753</v>
      </c>
      <c r="O51" s="2">
        <v>1</v>
      </c>
      <c r="P51" s="9">
        <v>23</v>
      </c>
      <c r="Q51" s="10" t="s">
        <v>118</v>
      </c>
    </row>
    <row r="52" spans="1:17" x14ac:dyDescent="0.25">
      <c r="A52" s="2" t="s">
        <v>240</v>
      </c>
      <c r="B52" s="2" t="s">
        <v>46</v>
      </c>
      <c r="C52" s="2" t="s">
        <v>241</v>
      </c>
      <c r="D52" s="2" t="s">
        <v>121</v>
      </c>
      <c r="E52" s="2" t="s">
        <v>115</v>
      </c>
      <c r="F52" s="3">
        <v>42774</v>
      </c>
      <c r="G52" s="2" t="s">
        <v>116</v>
      </c>
      <c r="H52" s="4">
        <v>27639.15</v>
      </c>
      <c r="I52" s="9">
        <v>3.1840000000000002</v>
      </c>
      <c r="J52" s="15">
        <v>88003.05</v>
      </c>
      <c r="K52" s="2" t="s">
        <v>242</v>
      </c>
      <c r="L52" s="3">
        <v>42786</v>
      </c>
      <c r="M52" s="3">
        <v>42825</v>
      </c>
      <c r="N52" s="3">
        <v>42850</v>
      </c>
      <c r="O52" s="2">
        <v>25</v>
      </c>
      <c r="P52" s="9">
        <v>84.4</v>
      </c>
      <c r="Q52" s="10" t="s">
        <v>118</v>
      </c>
    </row>
    <row r="53" spans="1:17" x14ac:dyDescent="0.25">
      <c r="A53" s="2" t="s">
        <v>243</v>
      </c>
      <c r="B53" s="2" t="s">
        <v>46</v>
      </c>
      <c r="C53" s="2" t="s">
        <v>244</v>
      </c>
      <c r="D53" s="2" t="s">
        <v>114</v>
      </c>
      <c r="E53" s="2" t="s">
        <v>115</v>
      </c>
      <c r="F53" s="3">
        <v>42733</v>
      </c>
      <c r="G53" s="2" t="s">
        <v>116</v>
      </c>
      <c r="H53" s="4">
        <v>81600</v>
      </c>
      <c r="I53" s="9">
        <v>3.29</v>
      </c>
      <c r="J53" s="15">
        <v>268464</v>
      </c>
      <c r="K53" s="2" t="s">
        <v>245</v>
      </c>
      <c r="L53" s="3">
        <v>42773</v>
      </c>
      <c r="M53" s="3">
        <v>42861</v>
      </c>
      <c r="N53" s="3">
        <v>42864</v>
      </c>
      <c r="O53" s="2">
        <v>3</v>
      </c>
      <c r="P53" s="9">
        <v>101</v>
      </c>
      <c r="Q53" s="10" t="s">
        <v>118</v>
      </c>
    </row>
    <row r="54" spans="1:17" x14ac:dyDescent="0.25">
      <c r="A54" s="2" t="s">
        <v>246</v>
      </c>
      <c r="B54" s="2" t="s">
        <v>46</v>
      </c>
      <c r="C54" s="2" t="s">
        <v>241</v>
      </c>
      <c r="D54" s="2" t="s">
        <v>121</v>
      </c>
      <c r="E54" s="2" t="s">
        <v>115</v>
      </c>
      <c r="F54" s="3">
        <v>42885</v>
      </c>
      <c r="G54" s="2" t="s">
        <v>116</v>
      </c>
      <c r="H54" s="4">
        <v>57093.94</v>
      </c>
      <c r="I54" s="9">
        <v>3.2917000000000001</v>
      </c>
      <c r="J54" s="15">
        <v>187936.12</v>
      </c>
      <c r="K54" s="2" t="s">
        <v>230</v>
      </c>
      <c r="L54" s="3">
        <v>42882</v>
      </c>
      <c r="M54" s="3">
        <v>42958</v>
      </c>
      <c r="N54" s="3">
        <v>42961</v>
      </c>
      <c r="O54" s="2">
        <v>3</v>
      </c>
      <c r="P54" s="9">
        <v>87.7</v>
      </c>
      <c r="Q54" s="10" t="s">
        <v>118</v>
      </c>
    </row>
    <row r="55" spans="1:17" x14ac:dyDescent="0.25">
      <c r="A55" s="2" t="s">
        <v>247</v>
      </c>
      <c r="B55" s="2" t="s">
        <v>46</v>
      </c>
      <c r="C55" s="2" t="s">
        <v>241</v>
      </c>
      <c r="D55" s="2" t="s">
        <v>121</v>
      </c>
      <c r="E55" s="2" t="s">
        <v>115</v>
      </c>
      <c r="F55" s="3">
        <v>42850</v>
      </c>
      <c r="G55" s="2" t="s">
        <v>116</v>
      </c>
      <c r="H55" s="4">
        <v>27036.99</v>
      </c>
      <c r="I55" s="9">
        <v>3.2999000000000001</v>
      </c>
      <c r="J55" s="15">
        <v>89219.36</v>
      </c>
      <c r="K55" s="2" t="s">
        <v>222</v>
      </c>
      <c r="L55" s="3">
        <v>42877</v>
      </c>
      <c r="M55" s="3">
        <v>42885</v>
      </c>
      <c r="N55" s="3">
        <v>42891</v>
      </c>
      <c r="O55" s="2">
        <v>6</v>
      </c>
      <c r="P55" s="9">
        <v>25</v>
      </c>
      <c r="Q55" s="10" t="s">
        <v>118</v>
      </c>
    </row>
    <row r="56" spans="1:17" x14ac:dyDescent="0.25">
      <c r="A56" s="2" t="s">
        <v>248</v>
      </c>
      <c r="B56" s="2" t="s">
        <v>46</v>
      </c>
      <c r="C56" s="2" t="s">
        <v>249</v>
      </c>
      <c r="D56" s="2" t="s">
        <v>114</v>
      </c>
      <c r="E56" s="2" t="s">
        <v>115</v>
      </c>
      <c r="F56" s="3">
        <v>42906</v>
      </c>
      <c r="G56" s="2" t="s">
        <v>116</v>
      </c>
      <c r="H56" s="4">
        <v>44688</v>
      </c>
      <c r="I56" s="9">
        <v>3.85</v>
      </c>
      <c r="J56" s="15">
        <v>172048.8</v>
      </c>
      <c r="K56" s="2" t="s">
        <v>250</v>
      </c>
      <c r="L56" s="3">
        <v>42949</v>
      </c>
      <c r="M56" s="3">
        <v>43021</v>
      </c>
      <c r="N56" s="3">
        <v>43045</v>
      </c>
      <c r="O56" s="2">
        <v>24</v>
      </c>
      <c r="P56" s="9">
        <v>32</v>
      </c>
      <c r="Q56" s="11" t="s">
        <v>251</v>
      </c>
    </row>
    <row r="57" spans="1:17" ht="30" x14ac:dyDescent="0.25">
      <c r="A57" s="2" t="s">
        <v>252</v>
      </c>
      <c r="B57" s="2" t="s">
        <v>46</v>
      </c>
      <c r="C57" s="2" t="s">
        <v>253</v>
      </c>
      <c r="D57" s="2" t="s">
        <v>131</v>
      </c>
      <c r="E57" s="2" t="s">
        <v>195</v>
      </c>
      <c r="F57" s="3">
        <v>43077</v>
      </c>
      <c r="G57" s="2" t="s">
        <v>116</v>
      </c>
      <c r="H57" s="4">
        <v>5</v>
      </c>
      <c r="I57" s="9">
        <v>3.3</v>
      </c>
      <c r="J57" s="15">
        <f>H57*I57</f>
        <v>16.5</v>
      </c>
      <c r="K57" s="2" t="s">
        <v>254</v>
      </c>
      <c r="L57" s="3">
        <v>43081</v>
      </c>
      <c r="M57" s="3">
        <v>43089</v>
      </c>
      <c r="N57" s="3">
        <v>43090</v>
      </c>
      <c r="O57" s="2">
        <v>1</v>
      </c>
      <c r="P57" s="9">
        <v>5</v>
      </c>
      <c r="Q57" s="10" t="s">
        <v>118</v>
      </c>
    </row>
    <row r="58" spans="1:17" x14ac:dyDescent="0.25">
      <c r="A58" s="2" t="s">
        <v>255</v>
      </c>
      <c r="B58" s="2" t="s">
        <v>256</v>
      </c>
      <c r="C58" s="2" t="s">
        <v>257</v>
      </c>
      <c r="D58" s="2" t="s">
        <v>114</v>
      </c>
      <c r="E58" s="2" t="s">
        <v>195</v>
      </c>
      <c r="F58" s="3">
        <v>42674</v>
      </c>
      <c r="G58" s="2" t="s">
        <v>116</v>
      </c>
      <c r="H58" s="4">
        <v>929.2</v>
      </c>
      <c r="I58" s="9">
        <v>3.1</v>
      </c>
      <c r="J58" s="15">
        <v>2880.52</v>
      </c>
      <c r="K58" s="2" t="s">
        <v>192</v>
      </c>
      <c r="L58" s="3">
        <v>42706</v>
      </c>
      <c r="M58" s="3">
        <v>42744</v>
      </c>
      <c r="N58" s="3">
        <v>42746</v>
      </c>
      <c r="O58" s="2">
        <v>2</v>
      </c>
      <c r="P58" s="9">
        <v>1.1000000000000001</v>
      </c>
      <c r="Q58" s="10" t="s">
        <v>118</v>
      </c>
    </row>
    <row r="59" spans="1:17" ht="30" x14ac:dyDescent="0.25">
      <c r="A59" s="2" t="s">
        <v>258</v>
      </c>
      <c r="B59" s="2" t="s">
        <v>256</v>
      </c>
      <c r="C59" s="2" t="s">
        <v>183</v>
      </c>
      <c r="D59" s="2" t="s">
        <v>131</v>
      </c>
      <c r="E59" s="2" t="s">
        <v>132</v>
      </c>
      <c r="F59" s="3">
        <v>42818</v>
      </c>
      <c r="G59" s="2" t="s">
        <v>116</v>
      </c>
      <c r="H59" s="4">
        <v>530</v>
      </c>
      <c r="I59" s="9">
        <v>3.3</v>
      </c>
      <c r="J59" s="15">
        <f t="shared" ref="J59:J60" si="3">H59*I59</f>
        <v>1749</v>
      </c>
      <c r="K59" s="2" t="s">
        <v>259</v>
      </c>
      <c r="L59" s="3">
        <v>42822</v>
      </c>
      <c r="M59" s="3">
        <v>42810</v>
      </c>
      <c r="N59" s="3">
        <v>42824</v>
      </c>
      <c r="O59" s="2">
        <v>14</v>
      </c>
      <c r="P59" s="9">
        <v>17</v>
      </c>
      <c r="Q59" s="10" t="s">
        <v>118</v>
      </c>
    </row>
    <row r="60" spans="1:17" x14ac:dyDescent="0.25">
      <c r="A60" s="2" t="s">
        <v>260</v>
      </c>
      <c r="B60" s="2" t="s">
        <v>256</v>
      </c>
      <c r="C60" s="2" t="s">
        <v>261</v>
      </c>
      <c r="D60" s="2" t="s">
        <v>131</v>
      </c>
      <c r="E60" s="2" t="s">
        <v>132</v>
      </c>
      <c r="F60" s="3">
        <v>42844</v>
      </c>
      <c r="G60" s="2" t="s">
        <v>116</v>
      </c>
      <c r="H60" s="4">
        <v>34563.08</v>
      </c>
      <c r="I60" s="9">
        <v>3.3</v>
      </c>
      <c r="J60" s="15">
        <f t="shared" si="3"/>
        <v>114058.164</v>
      </c>
      <c r="K60" s="2" t="s">
        <v>262</v>
      </c>
      <c r="L60" s="3">
        <v>42858</v>
      </c>
      <c r="M60" s="3">
        <v>42885</v>
      </c>
      <c r="N60" s="3">
        <v>42887</v>
      </c>
      <c r="O60" s="2">
        <v>2</v>
      </c>
      <c r="P60" s="9">
        <v>446</v>
      </c>
      <c r="Q60" s="10" t="s">
        <v>118</v>
      </c>
    </row>
    <row r="61" spans="1:17" x14ac:dyDescent="0.25">
      <c r="A61" s="2" t="s">
        <v>263</v>
      </c>
      <c r="B61" s="2" t="s">
        <v>256</v>
      </c>
      <c r="C61" s="2" t="s">
        <v>202</v>
      </c>
      <c r="D61" s="2" t="s">
        <v>114</v>
      </c>
      <c r="E61" s="2" t="s">
        <v>115</v>
      </c>
      <c r="F61" s="3">
        <v>43035</v>
      </c>
      <c r="G61" s="2" t="s">
        <v>116</v>
      </c>
      <c r="H61" s="4">
        <v>4319.7</v>
      </c>
      <c r="I61" s="9">
        <v>3.3149999999999999</v>
      </c>
      <c r="J61" s="15">
        <v>14319.81</v>
      </c>
      <c r="K61" s="2" t="s">
        <v>264</v>
      </c>
      <c r="L61" s="3">
        <v>43039</v>
      </c>
      <c r="M61" s="3">
        <v>43078</v>
      </c>
      <c r="N61" s="3">
        <v>43082</v>
      </c>
      <c r="O61" s="2">
        <v>4</v>
      </c>
      <c r="P61" s="9">
        <v>1.19</v>
      </c>
      <c r="Q61" s="10" t="s">
        <v>118</v>
      </c>
    </row>
    <row r="62" spans="1:17" x14ac:dyDescent="0.25">
      <c r="A62" s="2" t="s">
        <v>265</v>
      </c>
      <c r="B62" s="2" t="s">
        <v>256</v>
      </c>
      <c r="C62" s="2" t="s">
        <v>266</v>
      </c>
      <c r="D62" s="2" t="s">
        <v>131</v>
      </c>
      <c r="E62" s="2" t="s">
        <v>132</v>
      </c>
      <c r="F62" s="3">
        <v>43000</v>
      </c>
      <c r="G62" s="2" t="s">
        <v>116</v>
      </c>
      <c r="H62" s="4">
        <v>6027.04</v>
      </c>
      <c r="I62" s="9">
        <v>3.3</v>
      </c>
      <c r="J62" s="15">
        <f t="shared" ref="J62:J70" si="4">H62*I62</f>
        <v>19889.232</v>
      </c>
      <c r="K62" s="2" t="s">
        <v>245</v>
      </c>
      <c r="L62" s="3">
        <v>43000</v>
      </c>
      <c r="M62" s="3">
        <v>42961</v>
      </c>
      <c r="N62" s="3">
        <v>43032</v>
      </c>
      <c r="O62" s="2">
        <v>71</v>
      </c>
      <c r="P62" s="9">
        <v>20</v>
      </c>
      <c r="Q62" s="10" t="s">
        <v>118</v>
      </c>
    </row>
    <row r="63" spans="1:17" ht="45" x14ac:dyDescent="0.25">
      <c r="A63" s="2" t="s">
        <v>267</v>
      </c>
      <c r="B63" s="2" t="s">
        <v>50</v>
      </c>
      <c r="C63" s="2" t="s">
        <v>268</v>
      </c>
      <c r="D63" s="2" t="s">
        <v>131</v>
      </c>
      <c r="E63" s="2" t="s">
        <v>132</v>
      </c>
      <c r="F63" s="3">
        <v>42970</v>
      </c>
      <c r="G63" s="2" t="s">
        <v>116</v>
      </c>
      <c r="H63" s="4">
        <v>94</v>
      </c>
      <c r="I63" s="9">
        <v>3.3</v>
      </c>
      <c r="J63" s="15">
        <f t="shared" si="4"/>
        <v>310.2</v>
      </c>
      <c r="K63" s="2" t="s">
        <v>41</v>
      </c>
      <c r="L63" s="3">
        <v>42990</v>
      </c>
      <c r="M63" s="3">
        <v>42999</v>
      </c>
      <c r="N63" s="3">
        <v>43000</v>
      </c>
      <c r="O63" s="2">
        <v>1</v>
      </c>
      <c r="P63" s="9">
        <v>0.5</v>
      </c>
      <c r="Q63" s="12" t="s">
        <v>118</v>
      </c>
    </row>
    <row r="64" spans="1:17" x14ac:dyDescent="0.25">
      <c r="A64" s="2" t="s">
        <v>269</v>
      </c>
      <c r="B64" s="2" t="s">
        <v>50</v>
      </c>
      <c r="C64" s="2" t="s">
        <v>270</v>
      </c>
      <c r="D64" s="2" t="s">
        <v>131</v>
      </c>
      <c r="E64" s="2" t="s">
        <v>132</v>
      </c>
      <c r="F64" s="3">
        <v>42999</v>
      </c>
      <c r="G64" s="2" t="s">
        <v>116</v>
      </c>
      <c r="H64" s="4">
        <v>8</v>
      </c>
      <c r="I64" s="9">
        <v>3.3</v>
      </c>
      <c r="J64" s="15">
        <f t="shared" si="4"/>
        <v>26.4</v>
      </c>
      <c r="K64" s="2" t="s">
        <v>271</v>
      </c>
      <c r="L64" s="3">
        <v>43025</v>
      </c>
      <c r="M64" s="3">
        <v>43038</v>
      </c>
      <c r="N64" s="3">
        <v>43039</v>
      </c>
      <c r="O64" s="2">
        <v>1</v>
      </c>
      <c r="P64" s="9">
        <v>27</v>
      </c>
      <c r="Q64" s="12" t="s">
        <v>118</v>
      </c>
    </row>
    <row r="65" spans="1:17" ht="30" x14ac:dyDescent="0.25">
      <c r="A65" s="2" t="s">
        <v>272</v>
      </c>
      <c r="B65" s="2" t="s">
        <v>50</v>
      </c>
      <c r="C65" s="2" t="s">
        <v>273</v>
      </c>
      <c r="D65" s="2" t="s">
        <v>131</v>
      </c>
      <c r="E65" s="2" t="s">
        <v>132</v>
      </c>
      <c r="F65" s="3">
        <v>42999</v>
      </c>
      <c r="G65" s="2" t="s">
        <v>116</v>
      </c>
      <c r="H65" s="4">
        <v>10</v>
      </c>
      <c r="I65" s="9">
        <v>3.3</v>
      </c>
      <c r="J65" s="15">
        <f t="shared" si="4"/>
        <v>33</v>
      </c>
      <c r="K65" s="2" t="s">
        <v>274</v>
      </c>
      <c r="L65" s="3">
        <v>43003</v>
      </c>
      <c r="M65" s="3">
        <v>43034</v>
      </c>
      <c r="N65" s="3">
        <v>43038</v>
      </c>
      <c r="O65" s="2">
        <v>4</v>
      </c>
      <c r="P65" s="9">
        <v>27</v>
      </c>
      <c r="Q65" s="10" t="s">
        <v>118</v>
      </c>
    </row>
    <row r="66" spans="1:17" ht="30" x14ac:dyDescent="0.25">
      <c r="A66" s="2" t="s">
        <v>275</v>
      </c>
      <c r="B66" s="2" t="s">
        <v>50</v>
      </c>
      <c r="C66" s="2" t="s">
        <v>276</v>
      </c>
      <c r="D66" s="2" t="s">
        <v>131</v>
      </c>
      <c r="E66" s="2" t="s">
        <v>132</v>
      </c>
      <c r="F66" s="3">
        <v>43005</v>
      </c>
      <c r="G66" s="2" t="s">
        <v>116</v>
      </c>
      <c r="H66" s="4">
        <v>10</v>
      </c>
      <c r="I66" s="9">
        <v>3.3</v>
      </c>
      <c r="J66" s="15">
        <f t="shared" si="4"/>
        <v>33</v>
      </c>
      <c r="K66" s="2" t="s">
        <v>277</v>
      </c>
      <c r="L66" s="3">
        <v>43017</v>
      </c>
      <c r="M66" s="3">
        <v>43040</v>
      </c>
      <c r="N66" s="3">
        <v>43043</v>
      </c>
      <c r="O66" s="2">
        <v>3</v>
      </c>
      <c r="P66" s="9">
        <v>5</v>
      </c>
      <c r="Q66" s="12" t="s">
        <v>118</v>
      </c>
    </row>
    <row r="67" spans="1:17" ht="45" x14ac:dyDescent="0.25">
      <c r="A67" s="2" t="s">
        <v>278</v>
      </c>
      <c r="B67" s="2" t="s">
        <v>50</v>
      </c>
      <c r="C67" s="2" t="s">
        <v>279</v>
      </c>
      <c r="D67" s="2" t="s">
        <v>131</v>
      </c>
      <c r="E67" s="2" t="s">
        <v>132</v>
      </c>
      <c r="F67" s="3">
        <v>43038</v>
      </c>
      <c r="G67" s="2" t="s">
        <v>116</v>
      </c>
      <c r="H67" s="4">
        <v>5</v>
      </c>
      <c r="I67" s="9">
        <v>3.3</v>
      </c>
      <c r="J67" s="15">
        <f t="shared" si="4"/>
        <v>16.5</v>
      </c>
      <c r="K67" s="2" t="s">
        <v>280</v>
      </c>
      <c r="L67" s="3">
        <v>43056</v>
      </c>
      <c r="M67" s="3">
        <v>43072</v>
      </c>
      <c r="N67" s="3">
        <v>43076</v>
      </c>
      <c r="O67" s="2">
        <v>4</v>
      </c>
      <c r="P67" s="9">
        <v>0.4</v>
      </c>
      <c r="Q67" s="10" t="s">
        <v>118</v>
      </c>
    </row>
    <row r="68" spans="1:17" x14ac:dyDescent="0.25">
      <c r="A68" s="2" t="s">
        <v>281</v>
      </c>
      <c r="B68" s="2" t="s">
        <v>50</v>
      </c>
      <c r="C68" s="2" t="s">
        <v>282</v>
      </c>
      <c r="D68" s="2" t="s">
        <v>131</v>
      </c>
      <c r="E68" s="2" t="s">
        <v>132</v>
      </c>
      <c r="F68" s="3">
        <v>43040</v>
      </c>
      <c r="G68" s="2" t="s">
        <v>116</v>
      </c>
      <c r="H68" s="4">
        <v>2000</v>
      </c>
      <c r="I68" s="9">
        <v>3.3</v>
      </c>
      <c r="J68" s="15">
        <f t="shared" si="4"/>
        <v>6600</v>
      </c>
      <c r="K68" s="2" t="s">
        <v>133</v>
      </c>
      <c r="L68" s="3">
        <v>43055</v>
      </c>
      <c r="M68" s="3">
        <v>43068</v>
      </c>
      <c r="N68" s="3">
        <v>43068</v>
      </c>
      <c r="O68" s="2">
        <v>0</v>
      </c>
      <c r="P68" s="9">
        <v>10</v>
      </c>
      <c r="Q68" s="10" t="s">
        <v>118</v>
      </c>
    </row>
    <row r="69" spans="1:17" ht="30" x14ac:dyDescent="0.25">
      <c r="A69" s="2" t="s">
        <v>283</v>
      </c>
      <c r="B69" s="2" t="s">
        <v>50</v>
      </c>
      <c r="C69" s="2" t="s">
        <v>284</v>
      </c>
      <c r="D69" s="2" t="s">
        <v>131</v>
      </c>
      <c r="E69" s="2" t="s">
        <v>132</v>
      </c>
      <c r="F69" s="3">
        <v>43066</v>
      </c>
      <c r="G69" s="2" t="s">
        <v>116</v>
      </c>
      <c r="H69" s="4">
        <v>10</v>
      </c>
      <c r="I69" s="9">
        <v>3.3</v>
      </c>
      <c r="J69" s="15">
        <f t="shared" si="4"/>
        <v>33</v>
      </c>
      <c r="K69" s="2" t="s">
        <v>285</v>
      </c>
      <c r="L69" s="3">
        <v>43066</v>
      </c>
      <c r="M69" s="3">
        <v>43074</v>
      </c>
      <c r="N69" s="3">
        <v>43076</v>
      </c>
      <c r="O69" s="2">
        <v>2</v>
      </c>
      <c r="P69" s="9">
        <v>4</v>
      </c>
      <c r="Q69" s="10" t="s">
        <v>118</v>
      </c>
    </row>
    <row r="70" spans="1:17" ht="30" x14ac:dyDescent="0.25">
      <c r="A70" s="2" t="s">
        <v>286</v>
      </c>
      <c r="B70" s="2" t="s">
        <v>50</v>
      </c>
      <c r="C70" s="2" t="s">
        <v>287</v>
      </c>
      <c r="D70" s="2" t="s">
        <v>131</v>
      </c>
      <c r="E70" s="2" t="s">
        <v>132</v>
      </c>
      <c r="F70" s="3">
        <v>42646</v>
      </c>
      <c r="G70" s="2" t="s">
        <v>116</v>
      </c>
      <c r="H70" s="4">
        <v>179</v>
      </c>
      <c r="I70" s="9">
        <v>3.3</v>
      </c>
      <c r="J70" s="15">
        <f t="shared" si="4"/>
        <v>590.69999999999993</v>
      </c>
      <c r="K70" s="2" t="s">
        <v>288</v>
      </c>
      <c r="L70" s="3">
        <v>42656</v>
      </c>
      <c r="M70" s="3">
        <v>42678</v>
      </c>
      <c r="N70" s="3">
        <v>42781</v>
      </c>
      <c r="O70" s="2">
        <v>103</v>
      </c>
      <c r="P70" s="9">
        <v>21</v>
      </c>
      <c r="Q70" s="11" t="s">
        <v>251</v>
      </c>
    </row>
    <row r="71" spans="1:17" ht="26.25" customHeight="1" x14ac:dyDescent="0.25">
      <c r="A71" s="2" t="s">
        <v>286</v>
      </c>
      <c r="B71" s="2" t="s">
        <v>50</v>
      </c>
      <c r="C71" s="2" t="s">
        <v>287</v>
      </c>
      <c r="D71" s="2" t="s">
        <v>131</v>
      </c>
      <c r="E71" s="2" t="s">
        <v>132</v>
      </c>
      <c r="F71" s="3">
        <v>42794</v>
      </c>
      <c r="G71" s="2" t="s">
        <v>116</v>
      </c>
      <c r="H71" s="4">
        <v>170</v>
      </c>
      <c r="I71" s="9">
        <v>3.3</v>
      </c>
      <c r="J71" s="15">
        <v>170</v>
      </c>
      <c r="K71" s="2" t="s">
        <v>289</v>
      </c>
      <c r="L71" s="3">
        <v>42786</v>
      </c>
      <c r="M71" s="3">
        <v>42794</v>
      </c>
      <c r="N71" s="3">
        <v>42796</v>
      </c>
      <c r="O71" s="2">
        <f>N71-M71</f>
        <v>2</v>
      </c>
      <c r="P71" s="9">
        <v>32.5</v>
      </c>
      <c r="Q71" s="12" t="s">
        <v>118</v>
      </c>
    </row>
    <row r="72" spans="1:17" ht="45" x14ac:dyDescent="0.25">
      <c r="A72" s="2" t="s">
        <v>290</v>
      </c>
      <c r="B72" s="2" t="s">
        <v>50</v>
      </c>
      <c r="C72" s="2" t="s">
        <v>291</v>
      </c>
      <c r="D72" s="2" t="s">
        <v>131</v>
      </c>
      <c r="E72" s="2" t="s">
        <v>132</v>
      </c>
      <c r="F72" s="3">
        <v>42670</v>
      </c>
      <c r="G72" s="2" t="s">
        <v>116</v>
      </c>
      <c r="H72" s="4">
        <v>10</v>
      </c>
      <c r="I72" s="9">
        <v>3.3</v>
      </c>
      <c r="J72" s="15">
        <f t="shared" ref="J72:J91" si="5">H72*I72</f>
        <v>33</v>
      </c>
      <c r="K72" s="2" t="s">
        <v>292</v>
      </c>
      <c r="L72" s="3">
        <v>42765</v>
      </c>
      <c r="M72" s="3">
        <v>42771</v>
      </c>
      <c r="N72" s="3">
        <v>42772</v>
      </c>
      <c r="O72" s="2">
        <v>1</v>
      </c>
      <c r="P72" s="9">
        <v>18</v>
      </c>
      <c r="Q72" s="10" t="s">
        <v>118</v>
      </c>
    </row>
    <row r="73" spans="1:17" ht="30" x14ac:dyDescent="0.25">
      <c r="A73" s="2" t="s">
        <v>293</v>
      </c>
      <c r="B73" s="2" t="s">
        <v>50</v>
      </c>
      <c r="C73" s="2" t="s">
        <v>294</v>
      </c>
      <c r="D73" s="2" t="s">
        <v>131</v>
      </c>
      <c r="E73" s="2" t="s">
        <v>132</v>
      </c>
      <c r="F73" s="3">
        <v>42664</v>
      </c>
      <c r="G73" s="2" t="s">
        <v>116</v>
      </c>
      <c r="H73" s="4">
        <v>20</v>
      </c>
      <c r="I73" s="9">
        <v>3.3</v>
      </c>
      <c r="J73" s="15">
        <f t="shared" si="5"/>
        <v>66</v>
      </c>
      <c r="K73" s="2" t="s">
        <v>295</v>
      </c>
      <c r="L73" s="3">
        <v>42724</v>
      </c>
      <c r="M73" s="3">
        <v>42733</v>
      </c>
      <c r="N73" s="3">
        <v>42737</v>
      </c>
      <c r="O73" s="2">
        <v>4</v>
      </c>
      <c r="P73" s="9">
        <v>28</v>
      </c>
      <c r="Q73" s="10" t="s">
        <v>118</v>
      </c>
    </row>
    <row r="74" spans="1:17" ht="30" x14ac:dyDescent="0.25">
      <c r="A74" s="2" t="s">
        <v>296</v>
      </c>
      <c r="B74" s="2" t="s">
        <v>50</v>
      </c>
      <c r="C74" s="2" t="s">
        <v>297</v>
      </c>
      <c r="D74" s="2" t="s">
        <v>131</v>
      </c>
      <c r="E74" s="2"/>
      <c r="F74" s="3">
        <v>42674</v>
      </c>
      <c r="G74" s="2" t="s">
        <v>116</v>
      </c>
      <c r="H74" s="4">
        <v>3</v>
      </c>
      <c r="I74" s="9">
        <v>3.3</v>
      </c>
      <c r="J74" s="15">
        <f t="shared" si="5"/>
        <v>9.8999999999999986</v>
      </c>
      <c r="K74" s="2" t="s">
        <v>298</v>
      </c>
      <c r="L74" s="3">
        <v>42691</v>
      </c>
      <c r="M74" s="3">
        <v>42745</v>
      </c>
      <c r="N74" s="3">
        <v>42745</v>
      </c>
      <c r="O74" s="2">
        <v>0</v>
      </c>
      <c r="P74" s="9">
        <v>0.6</v>
      </c>
      <c r="Q74" s="10" t="s">
        <v>118</v>
      </c>
    </row>
    <row r="75" spans="1:17" ht="30" x14ac:dyDescent="0.25">
      <c r="A75" s="2" t="s">
        <v>299</v>
      </c>
      <c r="B75" s="2" t="s">
        <v>50</v>
      </c>
      <c r="C75" s="2" t="s">
        <v>300</v>
      </c>
      <c r="D75" s="2" t="s">
        <v>131</v>
      </c>
      <c r="E75" s="2" t="s">
        <v>132</v>
      </c>
      <c r="F75" s="3">
        <v>42684</v>
      </c>
      <c r="G75" s="2" t="s">
        <v>116</v>
      </c>
      <c r="H75" s="4">
        <v>5.46</v>
      </c>
      <c r="I75" s="9">
        <v>3.3</v>
      </c>
      <c r="J75" s="15">
        <f t="shared" si="5"/>
        <v>18.018000000000001</v>
      </c>
      <c r="K75" s="2" t="s">
        <v>301</v>
      </c>
      <c r="L75" s="3">
        <v>42699</v>
      </c>
      <c r="M75" s="3">
        <v>42858</v>
      </c>
      <c r="N75" s="3">
        <v>42858</v>
      </c>
      <c r="O75" s="2">
        <v>0</v>
      </c>
      <c r="P75" s="9">
        <v>58</v>
      </c>
      <c r="Q75" s="10" t="s">
        <v>118</v>
      </c>
    </row>
    <row r="76" spans="1:17" ht="30" x14ac:dyDescent="0.25">
      <c r="A76" s="2" t="s">
        <v>302</v>
      </c>
      <c r="B76" s="2" t="s">
        <v>50</v>
      </c>
      <c r="C76" s="2" t="s">
        <v>303</v>
      </c>
      <c r="D76" s="2" t="s">
        <v>131</v>
      </c>
      <c r="E76" s="2" t="s">
        <v>132</v>
      </c>
      <c r="F76" s="3">
        <v>42740</v>
      </c>
      <c r="G76" s="2" t="s">
        <v>116</v>
      </c>
      <c r="H76" s="4">
        <v>363.3</v>
      </c>
      <c r="I76" s="9">
        <v>3.3</v>
      </c>
      <c r="J76" s="15">
        <f t="shared" si="5"/>
        <v>1198.8899999999999</v>
      </c>
      <c r="K76" s="2" t="s">
        <v>304</v>
      </c>
      <c r="L76" s="3">
        <v>42801</v>
      </c>
      <c r="M76" s="3">
        <v>42817</v>
      </c>
      <c r="N76" s="3">
        <v>42818</v>
      </c>
      <c r="O76" s="2">
        <v>1</v>
      </c>
      <c r="P76" s="9">
        <v>16</v>
      </c>
      <c r="Q76" s="10" t="s">
        <v>118</v>
      </c>
    </row>
    <row r="77" spans="1:17" x14ac:dyDescent="0.25">
      <c r="A77" s="2" t="s">
        <v>305</v>
      </c>
      <c r="B77" s="2" t="s">
        <v>50</v>
      </c>
      <c r="C77" s="2" t="s">
        <v>268</v>
      </c>
      <c r="D77" s="2" t="s">
        <v>131</v>
      </c>
      <c r="E77" s="2" t="s">
        <v>132</v>
      </c>
      <c r="F77" s="3">
        <v>42767</v>
      </c>
      <c r="G77" s="2" t="s">
        <v>116</v>
      </c>
      <c r="H77" s="4">
        <v>0.5</v>
      </c>
      <c r="I77" s="9">
        <v>3.3</v>
      </c>
      <c r="J77" s="15">
        <f t="shared" si="5"/>
        <v>1.65</v>
      </c>
      <c r="K77" s="2" t="s">
        <v>306</v>
      </c>
      <c r="L77" s="3">
        <v>42769</v>
      </c>
      <c r="M77" s="3">
        <v>42804</v>
      </c>
      <c r="N77" s="3">
        <v>42807</v>
      </c>
      <c r="O77" s="2">
        <v>3</v>
      </c>
      <c r="P77" s="9">
        <v>30</v>
      </c>
      <c r="Q77" s="10" t="s">
        <v>118</v>
      </c>
    </row>
    <row r="78" spans="1:17" ht="30" x14ac:dyDescent="0.25">
      <c r="A78" s="2" t="s">
        <v>307</v>
      </c>
      <c r="B78" s="2" t="s">
        <v>50</v>
      </c>
      <c r="C78" s="2" t="s">
        <v>308</v>
      </c>
      <c r="D78" s="2" t="s">
        <v>131</v>
      </c>
      <c r="E78" s="2" t="s">
        <v>132</v>
      </c>
      <c r="F78" s="3">
        <v>42824</v>
      </c>
      <c r="G78" s="2" t="s">
        <v>116</v>
      </c>
      <c r="H78" s="4">
        <v>3.2</v>
      </c>
      <c r="I78" s="9">
        <v>3.3</v>
      </c>
      <c r="J78" s="15">
        <f t="shared" si="5"/>
        <v>10.56</v>
      </c>
      <c r="K78" s="2" t="s">
        <v>309</v>
      </c>
      <c r="L78" s="3">
        <v>42830</v>
      </c>
      <c r="M78" s="3">
        <v>42857</v>
      </c>
      <c r="N78" s="3">
        <v>42858</v>
      </c>
      <c r="O78" s="2">
        <v>1</v>
      </c>
      <c r="P78" s="9">
        <v>1</v>
      </c>
      <c r="Q78" s="12" t="s">
        <v>118</v>
      </c>
    </row>
    <row r="79" spans="1:17" ht="30" x14ac:dyDescent="0.25">
      <c r="A79" s="2" t="s">
        <v>310</v>
      </c>
      <c r="B79" s="2" t="s">
        <v>50</v>
      </c>
      <c r="C79" s="2" t="s">
        <v>183</v>
      </c>
      <c r="D79" s="2" t="s">
        <v>131</v>
      </c>
      <c r="E79" s="2" t="s">
        <v>132</v>
      </c>
      <c r="F79" s="3">
        <v>42824</v>
      </c>
      <c r="G79" s="2" t="s">
        <v>116</v>
      </c>
      <c r="H79" s="4">
        <v>520</v>
      </c>
      <c r="I79" s="9">
        <v>3.3</v>
      </c>
      <c r="J79" s="15">
        <f t="shared" si="5"/>
        <v>1716</v>
      </c>
      <c r="K79" s="2" t="s">
        <v>311</v>
      </c>
      <c r="L79" s="3">
        <v>42852</v>
      </c>
      <c r="M79" s="3">
        <v>42862</v>
      </c>
      <c r="N79" s="3">
        <v>42863</v>
      </c>
      <c r="O79" s="2">
        <v>1</v>
      </c>
      <c r="P79" s="9">
        <v>17</v>
      </c>
      <c r="Q79" s="10" t="s">
        <v>118</v>
      </c>
    </row>
    <row r="80" spans="1:17" x14ac:dyDescent="0.25">
      <c r="A80" s="2" t="s">
        <v>312</v>
      </c>
      <c r="B80" s="2" t="s">
        <v>50</v>
      </c>
      <c r="C80" s="2" t="s">
        <v>313</v>
      </c>
      <c r="D80" s="2" t="s">
        <v>131</v>
      </c>
      <c r="E80" s="2" t="s">
        <v>132</v>
      </c>
      <c r="F80" s="3">
        <v>42825</v>
      </c>
      <c r="G80" s="2" t="s">
        <v>116</v>
      </c>
      <c r="H80" s="4">
        <v>54</v>
      </c>
      <c r="I80" s="9">
        <v>3.3</v>
      </c>
      <c r="J80" s="15">
        <f t="shared" si="5"/>
        <v>178.2</v>
      </c>
      <c r="K80" s="2" t="s">
        <v>314</v>
      </c>
      <c r="L80" s="3">
        <v>42852</v>
      </c>
      <c r="M80" s="3">
        <v>42867</v>
      </c>
      <c r="N80" s="3">
        <v>42867</v>
      </c>
      <c r="O80" s="2">
        <v>0</v>
      </c>
      <c r="P80" s="9">
        <v>4.0999999999999996</v>
      </c>
      <c r="Q80" s="10" t="s">
        <v>118</v>
      </c>
    </row>
    <row r="81" spans="1:17" ht="30" x14ac:dyDescent="0.25">
      <c r="A81" s="2" t="s">
        <v>315</v>
      </c>
      <c r="B81" s="2" t="s">
        <v>50</v>
      </c>
      <c r="C81" s="2" t="s">
        <v>316</v>
      </c>
      <c r="D81" s="2" t="s">
        <v>131</v>
      </c>
      <c r="E81" s="2" t="s">
        <v>132</v>
      </c>
      <c r="F81" s="3">
        <v>42845</v>
      </c>
      <c r="G81" s="2" t="s">
        <v>116</v>
      </c>
      <c r="H81" s="4">
        <v>20</v>
      </c>
      <c r="I81" s="9">
        <v>3.3</v>
      </c>
      <c r="J81" s="15">
        <f t="shared" si="5"/>
        <v>66</v>
      </c>
      <c r="K81" s="2" t="s">
        <v>317</v>
      </c>
      <c r="L81" s="3">
        <v>42852</v>
      </c>
      <c r="M81" s="3">
        <v>42876</v>
      </c>
      <c r="N81" s="3">
        <v>42877</v>
      </c>
      <c r="O81" s="2">
        <v>1</v>
      </c>
      <c r="P81" s="9">
        <v>1.1399999999999999</v>
      </c>
      <c r="Q81" s="10" t="s">
        <v>118</v>
      </c>
    </row>
    <row r="82" spans="1:17" ht="30" x14ac:dyDescent="0.25">
      <c r="A82" s="2" t="s">
        <v>318</v>
      </c>
      <c r="B82" s="2" t="s">
        <v>50</v>
      </c>
      <c r="C82" s="2" t="s">
        <v>183</v>
      </c>
      <c r="D82" s="2" t="s">
        <v>131</v>
      </c>
      <c r="E82" s="2" t="s">
        <v>132</v>
      </c>
      <c r="F82" s="3">
        <v>42866</v>
      </c>
      <c r="G82" s="2" t="s">
        <v>116</v>
      </c>
      <c r="H82" s="4">
        <v>533</v>
      </c>
      <c r="I82" s="9">
        <v>3.3</v>
      </c>
      <c r="J82" s="15">
        <f t="shared" si="5"/>
        <v>1758.8999999999999</v>
      </c>
      <c r="K82" s="2" t="s">
        <v>319</v>
      </c>
      <c r="L82" s="3">
        <v>42873</v>
      </c>
      <c r="M82" s="3">
        <v>42897</v>
      </c>
      <c r="N82" s="3">
        <v>42898</v>
      </c>
      <c r="O82" s="2">
        <v>1</v>
      </c>
      <c r="P82" s="9">
        <v>21</v>
      </c>
      <c r="Q82" s="10" t="s">
        <v>118</v>
      </c>
    </row>
    <row r="83" spans="1:17" ht="30" x14ac:dyDescent="0.25">
      <c r="A83" s="2" t="s">
        <v>320</v>
      </c>
      <c r="B83" s="2" t="s">
        <v>50</v>
      </c>
      <c r="C83" s="2" t="s">
        <v>268</v>
      </c>
      <c r="D83" s="2" t="s">
        <v>131</v>
      </c>
      <c r="E83" s="2" t="s">
        <v>132</v>
      </c>
      <c r="F83" s="3">
        <v>42884</v>
      </c>
      <c r="G83" s="2" t="s">
        <v>116</v>
      </c>
      <c r="H83" s="4">
        <v>6679.07</v>
      </c>
      <c r="I83" s="9">
        <v>3.3</v>
      </c>
      <c r="J83" s="15">
        <f t="shared" si="5"/>
        <v>22040.930999999997</v>
      </c>
      <c r="K83" s="2" t="s">
        <v>321</v>
      </c>
      <c r="L83" s="3">
        <v>42885</v>
      </c>
      <c r="M83" s="3">
        <v>42890</v>
      </c>
      <c r="N83" s="3">
        <v>42899</v>
      </c>
      <c r="O83" s="2">
        <v>9</v>
      </c>
      <c r="P83" s="9">
        <v>21</v>
      </c>
      <c r="Q83" s="10" t="s">
        <v>118</v>
      </c>
    </row>
    <row r="84" spans="1:17" x14ac:dyDescent="0.25">
      <c r="A84" s="2" t="s">
        <v>322</v>
      </c>
      <c r="B84" s="2" t="s">
        <v>50</v>
      </c>
      <c r="C84" s="2" t="s">
        <v>291</v>
      </c>
      <c r="D84" s="2" t="s">
        <v>131</v>
      </c>
      <c r="E84" s="2" t="s">
        <v>132</v>
      </c>
      <c r="F84" s="3">
        <v>42884</v>
      </c>
      <c r="G84" s="2" t="s">
        <v>116</v>
      </c>
      <c r="H84" s="4">
        <v>530</v>
      </c>
      <c r="I84" s="9">
        <v>3.3</v>
      </c>
      <c r="J84" s="15">
        <f t="shared" si="5"/>
        <v>1749</v>
      </c>
      <c r="K84" s="2" t="s">
        <v>323</v>
      </c>
      <c r="L84" s="3">
        <v>42888</v>
      </c>
      <c r="M84" s="3">
        <v>42918</v>
      </c>
      <c r="N84" s="3">
        <v>42919</v>
      </c>
      <c r="O84" s="2">
        <v>1</v>
      </c>
      <c r="P84" s="9">
        <v>17</v>
      </c>
      <c r="Q84" s="10" t="s">
        <v>118</v>
      </c>
    </row>
    <row r="85" spans="1:17" x14ac:dyDescent="0.25">
      <c r="A85" s="2" t="s">
        <v>324</v>
      </c>
      <c r="B85" s="2" t="s">
        <v>50</v>
      </c>
      <c r="C85" s="2" t="s">
        <v>291</v>
      </c>
      <c r="D85" s="2" t="s">
        <v>131</v>
      </c>
      <c r="E85" s="2" t="s">
        <v>132</v>
      </c>
      <c r="F85" s="3">
        <v>42884</v>
      </c>
      <c r="G85" s="2" t="s">
        <v>116</v>
      </c>
      <c r="H85" s="4">
        <v>530</v>
      </c>
      <c r="I85" s="9">
        <v>3.3</v>
      </c>
      <c r="J85" s="15">
        <f t="shared" si="5"/>
        <v>1749</v>
      </c>
      <c r="K85" s="2" t="s">
        <v>325</v>
      </c>
      <c r="L85" s="3">
        <v>42885</v>
      </c>
      <c r="M85" s="3">
        <v>42897</v>
      </c>
      <c r="N85" s="3">
        <v>42898</v>
      </c>
      <c r="O85" s="2">
        <v>1</v>
      </c>
      <c r="P85" s="9">
        <v>17</v>
      </c>
      <c r="Q85" s="10" t="s">
        <v>118</v>
      </c>
    </row>
    <row r="86" spans="1:17" ht="30" x14ac:dyDescent="0.25">
      <c r="A86" s="2" t="s">
        <v>326</v>
      </c>
      <c r="B86" s="2" t="s">
        <v>50</v>
      </c>
      <c r="C86" s="2" t="s">
        <v>183</v>
      </c>
      <c r="D86" s="2" t="s">
        <v>131</v>
      </c>
      <c r="E86" s="2" t="s">
        <v>132</v>
      </c>
      <c r="F86" s="3">
        <v>42909</v>
      </c>
      <c r="G86" s="2" t="s">
        <v>116</v>
      </c>
      <c r="H86" s="4">
        <v>530</v>
      </c>
      <c r="I86" s="9">
        <v>3.3</v>
      </c>
      <c r="J86" s="15">
        <f t="shared" si="5"/>
        <v>1749</v>
      </c>
      <c r="K86" s="2" t="s">
        <v>327</v>
      </c>
      <c r="L86" s="3">
        <v>42912</v>
      </c>
      <c r="M86" s="3">
        <v>42960</v>
      </c>
      <c r="N86" s="3">
        <v>42961</v>
      </c>
      <c r="O86" s="2">
        <v>1</v>
      </c>
      <c r="P86" s="9">
        <v>17</v>
      </c>
      <c r="Q86" s="10" t="s">
        <v>118</v>
      </c>
    </row>
    <row r="87" spans="1:17" ht="30" x14ac:dyDescent="0.25">
      <c r="A87" s="2" t="s">
        <v>328</v>
      </c>
      <c r="B87" s="2" t="s">
        <v>50</v>
      </c>
      <c r="C87" s="2" t="s">
        <v>329</v>
      </c>
      <c r="D87" s="2" t="s">
        <v>131</v>
      </c>
      <c r="E87" s="2" t="s">
        <v>132</v>
      </c>
      <c r="F87" s="3">
        <v>42919</v>
      </c>
      <c r="G87" s="2" t="s">
        <v>116</v>
      </c>
      <c r="H87" s="4">
        <v>7</v>
      </c>
      <c r="I87" s="9">
        <v>3.3</v>
      </c>
      <c r="J87" s="15">
        <f t="shared" si="5"/>
        <v>23.099999999999998</v>
      </c>
      <c r="K87" s="2" t="s">
        <v>330</v>
      </c>
      <c r="L87" s="3">
        <v>42929</v>
      </c>
      <c r="M87" s="3">
        <v>42967</v>
      </c>
      <c r="N87" s="3">
        <v>42968</v>
      </c>
      <c r="O87" s="2">
        <v>1</v>
      </c>
      <c r="P87" s="9">
        <v>15</v>
      </c>
      <c r="Q87" s="10" t="s">
        <v>118</v>
      </c>
    </row>
    <row r="88" spans="1:17" ht="30" x14ac:dyDescent="0.25">
      <c r="A88" s="2" t="s">
        <v>331</v>
      </c>
      <c r="B88" s="2" t="s">
        <v>50</v>
      </c>
      <c r="C88" s="2" t="s">
        <v>332</v>
      </c>
      <c r="D88" s="2" t="s">
        <v>131</v>
      </c>
      <c r="E88" s="2" t="s">
        <v>132</v>
      </c>
      <c r="F88" s="3">
        <v>42921</v>
      </c>
      <c r="G88" s="2" t="s">
        <v>116</v>
      </c>
      <c r="H88" s="4">
        <v>10</v>
      </c>
      <c r="I88" s="9">
        <v>3.3</v>
      </c>
      <c r="J88" s="15">
        <f t="shared" si="5"/>
        <v>33</v>
      </c>
      <c r="K88" s="2" t="s">
        <v>333</v>
      </c>
      <c r="L88" s="3">
        <v>42921</v>
      </c>
      <c r="M88" s="3">
        <v>42921</v>
      </c>
      <c r="N88" s="3">
        <v>42927</v>
      </c>
      <c r="O88" s="2">
        <v>6</v>
      </c>
      <c r="P88" s="9">
        <v>0.45</v>
      </c>
      <c r="Q88" s="10" t="s">
        <v>118</v>
      </c>
    </row>
    <row r="89" spans="1:17" ht="30" x14ac:dyDescent="0.25">
      <c r="A89" s="2" t="s">
        <v>334</v>
      </c>
      <c r="B89" s="2" t="s">
        <v>50</v>
      </c>
      <c r="C89" s="2" t="s">
        <v>335</v>
      </c>
      <c r="D89" s="2" t="s">
        <v>131</v>
      </c>
      <c r="E89" s="2" t="s">
        <v>132</v>
      </c>
      <c r="F89" s="3">
        <v>42970</v>
      </c>
      <c r="G89" s="2" t="s">
        <v>116</v>
      </c>
      <c r="H89" s="4">
        <v>10</v>
      </c>
      <c r="I89" s="9">
        <v>3.3</v>
      </c>
      <c r="J89" s="15">
        <f t="shared" si="5"/>
        <v>33</v>
      </c>
      <c r="K89" s="2" t="s">
        <v>336</v>
      </c>
      <c r="L89" s="3">
        <v>42972</v>
      </c>
      <c r="M89" s="3">
        <v>42977</v>
      </c>
      <c r="N89" s="3">
        <v>42991</v>
      </c>
      <c r="O89" s="2">
        <v>14</v>
      </c>
      <c r="P89" s="9">
        <v>5</v>
      </c>
      <c r="Q89" s="12" t="s">
        <v>118</v>
      </c>
    </row>
    <row r="90" spans="1:17" x14ac:dyDescent="0.25">
      <c r="A90" s="2" t="s">
        <v>337</v>
      </c>
      <c r="B90" s="2" t="s">
        <v>338</v>
      </c>
      <c r="C90" s="2" t="s">
        <v>339</v>
      </c>
      <c r="D90" s="2" t="s">
        <v>131</v>
      </c>
      <c r="E90" s="2" t="s">
        <v>132</v>
      </c>
      <c r="F90" s="3">
        <v>42893</v>
      </c>
      <c r="G90" s="2" t="s">
        <v>116</v>
      </c>
      <c r="H90" s="4">
        <v>18.100000000000001</v>
      </c>
      <c r="I90" s="9">
        <v>3.3</v>
      </c>
      <c r="J90" s="15">
        <f t="shared" si="5"/>
        <v>59.730000000000004</v>
      </c>
      <c r="K90" s="2" t="s">
        <v>340</v>
      </c>
      <c r="L90" s="3">
        <v>42893</v>
      </c>
      <c r="M90" s="3">
        <v>42900</v>
      </c>
      <c r="N90" s="3">
        <v>42906</v>
      </c>
      <c r="O90" s="2">
        <v>6</v>
      </c>
      <c r="P90" s="9">
        <v>45</v>
      </c>
      <c r="Q90" s="10" t="s">
        <v>118</v>
      </c>
    </row>
    <row r="91" spans="1:17" x14ac:dyDescent="0.25">
      <c r="A91" s="2" t="s">
        <v>341</v>
      </c>
      <c r="B91" s="2" t="s">
        <v>338</v>
      </c>
      <c r="C91" s="2" t="s">
        <v>339</v>
      </c>
      <c r="D91" s="2" t="s">
        <v>131</v>
      </c>
      <c r="E91" s="2" t="s">
        <v>132</v>
      </c>
      <c r="F91" s="3">
        <v>43034</v>
      </c>
      <c r="G91" s="2" t="s">
        <v>116</v>
      </c>
      <c r="H91" s="4">
        <v>31.4</v>
      </c>
      <c r="I91" s="9">
        <v>3.3</v>
      </c>
      <c r="J91" s="15">
        <f t="shared" si="5"/>
        <v>103.61999999999999</v>
      </c>
      <c r="K91" s="2" t="s">
        <v>342</v>
      </c>
      <c r="L91" s="3">
        <v>43045</v>
      </c>
      <c r="M91" s="3">
        <v>43070</v>
      </c>
      <c r="N91" s="3">
        <v>43080</v>
      </c>
      <c r="O91" s="2">
        <v>10</v>
      </c>
      <c r="P91" s="9">
        <v>46.7</v>
      </c>
      <c r="Q91" s="10" t="s">
        <v>118</v>
      </c>
    </row>
    <row r="92" spans="1:17" x14ac:dyDescent="0.25">
      <c r="A92" s="52" t="s">
        <v>105</v>
      </c>
      <c r="B92" s="52">
        <v>90</v>
      </c>
      <c r="C92" s="53"/>
      <c r="D92" s="53"/>
      <c r="E92" s="53"/>
      <c r="F92" s="53"/>
      <c r="G92" s="53"/>
      <c r="H92" s="54"/>
      <c r="I92" s="55"/>
      <c r="J92" s="56">
        <f>SUM(J2:J91)</f>
        <v>5784201.1559999995</v>
      </c>
      <c r="K92" s="53"/>
      <c r="L92" s="53"/>
      <c r="M92" s="53"/>
      <c r="N92" s="53"/>
      <c r="O92" s="57">
        <f>AVERAGE(O2:O91)</f>
        <v>8.3777777777777782</v>
      </c>
      <c r="P92" s="99"/>
      <c r="Q92" s="53"/>
    </row>
    <row r="93" spans="1:17" ht="63.75" x14ac:dyDescent="0.25">
      <c r="A93" s="8" t="s">
        <v>1630</v>
      </c>
    </row>
  </sheetData>
  <autoFilter ref="A1:Q9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3" sqref="A3:B3"/>
    </sheetView>
  </sheetViews>
  <sheetFormatPr defaultColWidth="22" defaultRowHeight="15" x14ac:dyDescent="0.25"/>
  <cols>
    <col min="1" max="1" width="20.42578125" bestFit="1" customWidth="1"/>
    <col min="2" max="2" width="20.140625" bestFit="1" customWidth="1"/>
    <col min="3" max="3" width="21.85546875" bestFit="1" customWidth="1"/>
    <col min="4" max="4" width="15.28515625" customWidth="1"/>
    <col min="5" max="5" width="10.7109375" bestFit="1" customWidth="1"/>
    <col min="6" max="6" width="11.85546875" bestFit="1" customWidth="1"/>
    <col min="7" max="7" width="16.140625" bestFit="1" customWidth="1"/>
    <col min="8" max="8" width="7.5703125" customWidth="1"/>
    <col min="9" max="9" width="8.5703125" bestFit="1" customWidth="1"/>
    <col min="10" max="10" width="21.5703125" bestFit="1" customWidth="1"/>
    <col min="11" max="11" width="20.7109375" bestFit="1" customWidth="1"/>
    <col min="12" max="12" width="18.28515625" bestFit="1" customWidth="1"/>
    <col min="13" max="13" width="21.85546875" bestFit="1" customWidth="1"/>
    <col min="14" max="14" width="45.28515625" customWidth="1"/>
    <col min="15" max="15" width="34.85546875" customWidth="1"/>
  </cols>
  <sheetData>
    <row r="1" spans="1:14" s="1" customFormat="1" ht="30" x14ac:dyDescent="0.25">
      <c r="A1" s="47" t="s">
        <v>0</v>
      </c>
      <c r="B1" s="47" t="s">
        <v>1</v>
      </c>
      <c r="C1" s="47" t="s">
        <v>354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47" t="s">
        <v>10</v>
      </c>
      <c r="K1" s="47" t="s">
        <v>11</v>
      </c>
      <c r="L1" s="47" t="s">
        <v>351</v>
      </c>
      <c r="M1" s="47" t="s">
        <v>352</v>
      </c>
      <c r="N1" s="47" t="s">
        <v>353</v>
      </c>
    </row>
    <row r="2" spans="1:14" s="1" customFormat="1" ht="45" x14ac:dyDescent="0.25">
      <c r="A2" s="2" t="s">
        <v>343</v>
      </c>
      <c r="B2" s="2" t="s">
        <v>50</v>
      </c>
      <c r="C2" s="2" t="s">
        <v>344</v>
      </c>
      <c r="D2" s="2" t="s">
        <v>21</v>
      </c>
      <c r="E2" s="3">
        <v>42789</v>
      </c>
      <c r="F2" s="2" t="s">
        <v>345</v>
      </c>
      <c r="G2" s="2" t="s">
        <v>346</v>
      </c>
      <c r="H2" s="2">
        <v>0</v>
      </c>
      <c r="I2" s="2" t="s">
        <v>347</v>
      </c>
      <c r="J2" s="2" t="s">
        <v>348</v>
      </c>
      <c r="K2" s="2" t="s">
        <v>29</v>
      </c>
      <c r="L2" s="3">
        <v>42852</v>
      </c>
      <c r="M2" s="17">
        <v>0.4861111111111111</v>
      </c>
      <c r="N2" s="2" t="s">
        <v>355</v>
      </c>
    </row>
    <row r="3" spans="1:14" s="1" customFormat="1" x14ac:dyDescent="0.25">
      <c r="A3" s="47" t="s">
        <v>105</v>
      </c>
      <c r="B3" s="47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22" workbookViewId="0">
      <selection activeCell="I53" sqref="I53"/>
    </sheetView>
  </sheetViews>
  <sheetFormatPr defaultRowHeight="15" x14ac:dyDescent="0.25"/>
  <cols>
    <col min="1" max="1" width="20.42578125" style="1" bestFit="1" customWidth="1"/>
    <col min="2" max="2" width="9.28515625" style="1" bestFit="1" customWidth="1"/>
    <col min="3" max="3" width="28" style="1" bestFit="1" customWidth="1"/>
    <col min="4" max="4" width="36.5703125" style="1" bestFit="1" customWidth="1"/>
    <col min="5" max="5" width="13.140625" style="1" bestFit="1" customWidth="1"/>
    <col min="6" max="6" width="10.7109375" style="1" bestFit="1" customWidth="1"/>
    <col min="7" max="7" width="11.85546875" style="1" bestFit="1" customWidth="1"/>
    <col min="8" max="8" width="16.140625" style="1" bestFit="1" customWidth="1"/>
    <col min="9" max="9" width="9.5703125" style="1" customWidth="1"/>
    <col min="10" max="10" width="11.28515625" style="1" customWidth="1"/>
    <col min="11" max="11" width="36.5703125" style="1" bestFit="1" customWidth="1"/>
    <col min="12" max="12" width="35.5703125" style="1" bestFit="1" customWidth="1"/>
    <col min="13" max="13" width="10.7109375" style="1" bestFit="1" customWidth="1"/>
    <col min="14" max="14" width="19" style="1" bestFit="1" customWidth="1"/>
    <col min="15" max="15" width="7.5703125" style="1" bestFit="1" customWidth="1"/>
    <col min="16" max="16" width="10.85546875" style="1" bestFit="1" customWidth="1"/>
    <col min="17" max="17" width="19.7109375" style="1" bestFit="1" customWidth="1"/>
    <col min="18" max="16384" width="9.140625" style="1"/>
  </cols>
  <sheetData>
    <row r="1" spans="1:17" ht="30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</row>
    <row r="2" spans="1:17" ht="30" x14ac:dyDescent="0.2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3">
        <v>43040</v>
      </c>
      <c r="G2" s="2" t="s">
        <v>22</v>
      </c>
      <c r="H2" s="4">
        <v>15</v>
      </c>
      <c r="I2" s="2">
        <v>3.3</v>
      </c>
      <c r="J2" s="5">
        <f>H2*I2</f>
        <v>49.5</v>
      </c>
      <c r="K2" s="2" t="s">
        <v>23</v>
      </c>
      <c r="L2" s="2" t="s">
        <v>24</v>
      </c>
      <c r="M2" s="3">
        <v>43075</v>
      </c>
      <c r="N2" s="3">
        <v>43080</v>
      </c>
      <c r="O2" s="6">
        <v>12000</v>
      </c>
      <c r="P2" s="3">
        <v>43080</v>
      </c>
      <c r="Q2" s="2">
        <v>5</v>
      </c>
    </row>
    <row r="3" spans="1:17" ht="30" x14ac:dyDescent="0.25">
      <c r="A3" s="2" t="s">
        <v>25</v>
      </c>
      <c r="B3" s="2" t="s">
        <v>26</v>
      </c>
      <c r="C3" s="2" t="s">
        <v>19</v>
      </c>
      <c r="D3" s="2" t="s">
        <v>27</v>
      </c>
      <c r="E3" s="2" t="s">
        <v>21</v>
      </c>
      <c r="F3" s="3">
        <v>42968</v>
      </c>
      <c r="G3" s="2" t="s">
        <v>22</v>
      </c>
      <c r="H3" s="4">
        <v>10.4</v>
      </c>
      <c r="I3" s="2">
        <v>3.3</v>
      </c>
      <c r="J3" s="5">
        <f t="shared" ref="J3:J25" si="0">H3*I3</f>
        <v>34.32</v>
      </c>
      <c r="K3" s="2" t="s">
        <v>28</v>
      </c>
      <c r="L3" s="2" t="s">
        <v>29</v>
      </c>
      <c r="M3" s="3">
        <v>42976</v>
      </c>
      <c r="N3" s="3">
        <v>42983</v>
      </c>
      <c r="O3" s="6">
        <v>1000</v>
      </c>
      <c r="P3" s="3">
        <v>42983</v>
      </c>
      <c r="Q3" s="2">
        <v>7</v>
      </c>
    </row>
    <row r="4" spans="1:17" ht="30" x14ac:dyDescent="0.25">
      <c r="A4" s="2" t="s">
        <v>30</v>
      </c>
      <c r="B4" s="2" t="s">
        <v>31</v>
      </c>
      <c r="C4" s="2" t="s">
        <v>19</v>
      </c>
      <c r="D4" s="2" t="s">
        <v>32</v>
      </c>
      <c r="E4" s="2" t="s">
        <v>33</v>
      </c>
      <c r="F4" s="3">
        <v>42683</v>
      </c>
      <c r="G4" s="2" t="s">
        <v>22</v>
      </c>
      <c r="H4" s="4">
        <v>1.5</v>
      </c>
      <c r="I4" s="2">
        <v>3.3</v>
      </c>
      <c r="J4" s="5">
        <f t="shared" si="0"/>
        <v>4.9499999999999993</v>
      </c>
      <c r="K4" s="2" t="s">
        <v>34</v>
      </c>
      <c r="L4" s="2" t="s">
        <v>29</v>
      </c>
      <c r="M4" s="3">
        <v>42900</v>
      </c>
      <c r="N4" s="3">
        <v>42905</v>
      </c>
      <c r="O4" s="6">
        <v>20000</v>
      </c>
      <c r="P4" s="3">
        <v>42905</v>
      </c>
      <c r="Q4" s="2">
        <v>5</v>
      </c>
    </row>
    <row r="5" spans="1:17" ht="45" x14ac:dyDescent="0.25">
      <c r="A5" s="2" t="s">
        <v>35</v>
      </c>
      <c r="B5" s="2" t="s">
        <v>36</v>
      </c>
      <c r="C5" s="2" t="s">
        <v>19</v>
      </c>
      <c r="D5" s="2" t="s">
        <v>37</v>
      </c>
      <c r="E5" s="2" t="s">
        <v>21</v>
      </c>
      <c r="F5" s="3">
        <v>42865</v>
      </c>
      <c r="G5" s="2" t="s">
        <v>22</v>
      </c>
      <c r="H5" s="4">
        <v>26</v>
      </c>
      <c r="I5" s="2">
        <v>3.3</v>
      </c>
      <c r="J5" s="5">
        <f t="shared" si="0"/>
        <v>85.8</v>
      </c>
      <c r="K5" s="2" t="s">
        <v>38</v>
      </c>
      <c r="L5" s="2" t="s">
        <v>24</v>
      </c>
      <c r="M5" s="3">
        <v>42919</v>
      </c>
      <c r="N5" s="3">
        <v>42927</v>
      </c>
      <c r="O5" s="6">
        <v>26000</v>
      </c>
      <c r="P5" s="3">
        <v>42927</v>
      </c>
      <c r="Q5" s="2">
        <v>8</v>
      </c>
    </row>
    <row r="6" spans="1:17" ht="45" x14ac:dyDescent="0.25">
      <c r="A6" s="2" t="s">
        <v>39</v>
      </c>
      <c r="B6" s="2" t="s">
        <v>36</v>
      </c>
      <c r="C6" s="2" t="s">
        <v>19</v>
      </c>
      <c r="D6" s="2" t="s">
        <v>40</v>
      </c>
      <c r="E6" s="2" t="s">
        <v>21</v>
      </c>
      <c r="F6" s="3">
        <v>42970</v>
      </c>
      <c r="G6" s="2" t="s">
        <v>22</v>
      </c>
      <c r="H6" s="4">
        <v>94</v>
      </c>
      <c r="I6" s="2">
        <v>3.3</v>
      </c>
      <c r="J6" s="5">
        <f t="shared" si="0"/>
        <v>310.2</v>
      </c>
      <c r="K6" s="2" t="s">
        <v>41</v>
      </c>
      <c r="L6" s="2" t="s">
        <v>24</v>
      </c>
      <c r="M6" s="3">
        <v>42999</v>
      </c>
      <c r="N6" s="3">
        <v>43001</v>
      </c>
      <c r="O6" s="6">
        <v>20413</v>
      </c>
      <c r="P6" s="3">
        <v>43001</v>
      </c>
      <c r="Q6" s="2">
        <v>2</v>
      </c>
    </row>
    <row r="7" spans="1:17" ht="45" x14ac:dyDescent="0.25">
      <c r="A7" s="2" t="s">
        <v>42</v>
      </c>
      <c r="B7" s="2" t="s">
        <v>36</v>
      </c>
      <c r="C7" s="2" t="s">
        <v>19</v>
      </c>
      <c r="D7" s="2" t="s">
        <v>43</v>
      </c>
      <c r="E7" s="2" t="s">
        <v>21</v>
      </c>
      <c r="F7" s="3">
        <v>42991</v>
      </c>
      <c r="G7" s="2" t="s">
        <v>22</v>
      </c>
      <c r="H7" s="4">
        <v>40</v>
      </c>
      <c r="I7" s="2">
        <v>3.3</v>
      </c>
      <c r="J7" s="5">
        <f t="shared" si="0"/>
        <v>132</v>
      </c>
      <c r="K7" s="2" t="s">
        <v>44</v>
      </c>
      <c r="L7" s="2" t="s">
        <v>24</v>
      </c>
      <c r="M7" s="3">
        <v>43031</v>
      </c>
      <c r="N7" s="3">
        <v>43035</v>
      </c>
      <c r="O7" s="6">
        <v>21000</v>
      </c>
      <c r="P7" s="3">
        <v>43035</v>
      </c>
      <c r="Q7" s="2">
        <v>4</v>
      </c>
    </row>
    <row r="8" spans="1:17" ht="30" x14ac:dyDescent="0.25">
      <c r="A8" s="2" t="s">
        <v>45</v>
      </c>
      <c r="B8" s="2" t="s">
        <v>46</v>
      </c>
      <c r="C8" s="2" t="s">
        <v>19</v>
      </c>
      <c r="D8" s="2" t="s">
        <v>47</v>
      </c>
      <c r="E8" s="2" t="s">
        <v>21</v>
      </c>
      <c r="F8" s="3">
        <v>42954</v>
      </c>
      <c r="G8" s="2" t="s">
        <v>22</v>
      </c>
      <c r="H8" s="4">
        <v>2</v>
      </c>
      <c r="I8" s="2">
        <v>3.3</v>
      </c>
      <c r="J8" s="5">
        <f t="shared" si="0"/>
        <v>6.6</v>
      </c>
      <c r="K8" s="2" t="s">
        <v>48</v>
      </c>
      <c r="L8" s="2" t="s">
        <v>29</v>
      </c>
      <c r="M8" s="3">
        <v>42993</v>
      </c>
      <c r="N8" s="3">
        <v>42998</v>
      </c>
      <c r="O8" s="6">
        <v>1000</v>
      </c>
      <c r="P8" s="3">
        <v>42998</v>
      </c>
      <c r="Q8" s="2">
        <v>5</v>
      </c>
    </row>
    <row r="9" spans="1:17" x14ac:dyDescent="0.25">
      <c r="A9" s="2" t="s">
        <v>49</v>
      </c>
      <c r="B9" s="2" t="s">
        <v>50</v>
      </c>
      <c r="C9" s="2" t="s">
        <v>51</v>
      </c>
      <c r="D9" s="2" t="s">
        <v>52</v>
      </c>
      <c r="E9" s="2" t="s">
        <v>33</v>
      </c>
      <c r="F9" s="3">
        <v>42976</v>
      </c>
      <c r="G9" s="2" t="s">
        <v>22</v>
      </c>
      <c r="H9" s="4">
        <v>162850</v>
      </c>
      <c r="I9" s="2">
        <v>3.3</v>
      </c>
      <c r="J9" s="5">
        <f t="shared" si="0"/>
        <v>537405</v>
      </c>
      <c r="K9" s="2" t="s">
        <v>53</v>
      </c>
      <c r="L9" s="2" t="s">
        <v>24</v>
      </c>
      <c r="M9" s="3">
        <v>43034</v>
      </c>
      <c r="N9" s="3">
        <v>43040</v>
      </c>
      <c r="O9" s="6">
        <v>108000</v>
      </c>
      <c r="P9" s="3">
        <v>43040</v>
      </c>
      <c r="Q9" s="2">
        <v>6</v>
      </c>
    </row>
    <row r="10" spans="1:17" ht="30" x14ac:dyDescent="0.25">
      <c r="A10" s="2" t="s">
        <v>54</v>
      </c>
      <c r="B10" s="2" t="s">
        <v>50</v>
      </c>
      <c r="C10" s="2" t="s">
        <v>19</v>
      </c>
      <c r="D10" s="2" t="s">
        <v>55</v>
      </c>
      <c r="E10" s="2" t="s">
        <v>21</v>
      </c>
      <c r="F10" s="3">
        <v>42628</v>
      </c>
      <c r="G10" s="2" t="s">
        <v>22</v>
      </c>
      <c r="H10" s="4">
        <v>328</v>
      </c>
      <c r="I10" s="2">
        <v>3.3</v>
      </c>
      <c r="J10" s="5">
        <f t="shared" si="0"/>
        <v>1082.3999999999999</v>
      </c>
      <c r="K10" s="2" t="s">
        <v>56</v>
      </c>
      <c r="L10" s="2" t="s">
        <v>24</v>
      </c>
      <c r="M10" s="3">
        <v>42821</v>
      </c>
      <c r="N10" s="3">
        <v>42822</v>
      </c>
      <c r="O10" s="6">
        <v>25000</v>
      </c>
      <c r="P10" s="3">
        <v>42822</v>
      </c>
      <c r="Q10" s="2">
        <v>1</v>
      </c>
    </row>
    <row r="11" spans="1:17" ht="30" x14ac:dyDescent="0.25">
      <c r="A11" s="2" t="s">
        <v>57</v>
      </c>
      <c r="B11" s="2" t="s">
        <v>50</v>
      </c>
      <c r="C11" s="2" t="s">
        <v>19</v>
      </c>
      <c r="D11" s="2" t="s">
        <v>58</v>
      </c>
      <c r="E11" s="2" t="s">
        <v>21</v>
      </c>
      <c r="F11" s="3">
        <v>42697</v>
      </c>
      <c r="G11" s="2" t="s">
        <v>22</v>
      </c>
      <c r="H11" s="4">
        <v>4</v>
      </c>
      <c r="I11" s="2">
        <v>3.3</v>
      </c>
      <c r="J11" s="5">
        <f t="shared" si="0"/>
        <v>13.2</v>
      </c>
      <c r="K11" s="2" t="s">
        <v>59</v>
      </c>
      <c r="L11" s="2" t="s">
        <v>24</v>
      </c>
      <c r="M11" s="3">
        <v>42830</v>
      </c>
      <c r="N11" s="3">
        <v>42831</v>
      </c>
      <c r="O11" s="2">
        <v>0.5</v>
      </c>
      <c r="P11" s="3">
        <v>42831</v>
      </c>
      <c r="Q11" s="2">
        <v>1</v>
      </c>
    </row>
    <row r="12" spans="1:17" x14ac:dyDescent="0.25">
      <c r="A12" s="2" t="s">
        <v>60</v>
      </c>
      <c r="B12" s="2" t="s">
        <v>50</v>
      </c>
      <c r="C12" s="2" t="s">
        <v>19</v>
      </c>
      <c r="D12" s="2" t="s">
        <v>61</v>
      </c>
      <c r="E12" s="2" t="s">
        <v>21</v>
      </c>
      <c r="F12" s="3">
        <v>42803</v>
      </c>
      <c r="G12" s="2" t="s">
        <v>22</v>
      </c>
      <c r="H12" s="4">
        <v>1500</v>
      </c>
      <c r="I12" s="2">
        <v>3.3</v>
      </c>
      <c r="J12" s="5">
        <f t="shared" si="0"/>
        <v>4950</v>
      </c>
      <c r="K12" s="2" t="s">
        <v>62</v>
      </c>
      <c r="L12" s="2" t="s">
        <v>24</v>
      </c>
      <c r="M12" s="3">
        <v>42825</v>
      </c>
      <c r="N12" s="3">
        <v>42827</v>
      </c>
      <c r="O12" s="6">
        <v>66000</v>
      </c>
      <c r="P12" s="3">
        <v>42827</v>
      </c>
      <c r="Q12" s="2">
        <v>2</v>
      </c>
    </row>
    <row r="13" spans="1:17" ht="45" x14ac:dyDescent="0.25">
      <c r="A13" s="2" t="s">
        <v>63</v>
      </c>
      <c r="B13" s="2" t="s">
        <v>50</v>
      </c>
      <c r="C13" s="2" t="s">
        <v>19</v>
      </c>
      <c r="D13" s="2" t="s">
        <v>64</v>
      </c>
      <c r="E13" s="2" t="s">
        <v>21</v>
      </c>
      <c r="F13" s="3">
        <v>42804</v>
      </c>
      <c r="G13" s="2" t="s">
        <v>22</v>
      </c>
      <c r="H13" s="4">
        <v>0.22</v>
      </c>
      <c r="I13" s="2">
        <v>3.3</v>
      </c>
      <c r="J13" s="5">
        <f t="shared" si="0"/>
        <v>0.72599999999999998</v>
      </c>
      <c r="K13" s="2" t="s">
        <v>65</v>
      </c>
      <c r="L13" s="2" t="s">
        <v>29</v>
      </c>
      <c r="M13" s="3">
        <v>42822</v>
      </c>
      <c r="N13" s="3">
        <v>42828</v>
      </c>
      <c r="O13" s="6">
        <v>30000</v>
      </c>
      <c r="P13" s="3">
        <v>42828</v>
      </c>
      <c r="Q13" s="2">
        <v>6</v>
      </c>
    </row>
    <row r="14" spans="1:17" ht="30" x14ac:dyDescent="0.25">
      <c r="A14" s="2" t="s">
        <v>66</v>
      </c>
      <c r="B14" s="2" t="s">
        <v>50</v>
      </c>
      <c r="C14" s="2" t="s">
        <v>19</v>
      </c>
      <c r="D14" s="2" t="s">
        <v>67</v>
      </c>
      <c r="E14" s="2" t="s">
        <v>21</v>
      </c>
      <c r="F14" s="3">
        <v>42807</v>
      </c>
      <c r="G14" s="2" t="s">
        <v>22</v>
      </c>
      <c r="H14" s="4">
        <v>30</v>
      </c>
      <c r="I14" s="2">
        <v>3.3</v>
      </c>
      <c r="J14" s="5">
        <f t="shared" si="0"/>
        <v>99</v>
      </c>
      <c r="K14" s="2" t="s">
        <v>68</v>
      </c>
      <c r="L14" s="2" t="s">
        <v>24</v>
      </c>
      <c r="M14" s="3">
        <v>42844</v>
      </c>
      <c r="N14" s="3">
        <v>42850</v>
      </c>
      <c r="O14" s="6">
        <v>1000</v>
      </c>
      <c r="P14" s="3">
        <v>42850</v>
      </c>
      <c r="Q14" s="2">
        <v>6</v>
      </c>
    </row>
    <row r="15" spans="1:17" ht="30" x14ac:dyDescent="0.25">
      <c r="A15" s="2" t="s">
        <v>69</v>
      </c>
      <c r="B15" s="2" t="s">
        <v>50</v>
      </c>
      <c r="C15" s="2" t="s">
        <v>19</v>
      </c>
      <c r="D15" s="2" t="s">
        <v>70</v>
      </c>
      <c r="E15" s="2" t="s">
        <v>21</v>
      </c>
      <c r="F15" s="3">
        <v>42807</v>
      </c>
      <c r="G15" s="2" t="s">
        <v>22</v>
      </c>
      <c r="H15" s="4">
        <v>10</v>
      </c>
      <c r="I15" s="2">
        <v>3.3</v>
      </c>
      <c r="J15" s="5">
        <f t="shared" si="0"/>
        <v>33</v>
      </c>
      <c r="K15" s="2" t="s">
        <v>71</v>
      </c>
      <c r="L15" s="2" t="s">
        <v>29</v>
      </c>
      <c r="M15" s="3">
        <v>42829</v>
      </c>
      <c r="N15" s="3">
        <v>42835</v>
      </c>
      <c r="O15" s="6">
        <v>25000</v>
      </c>
      <c r="P15" s="3">
        <v>42835</v>
      </c>
      <c r="Q15" s="2">
        <v>6</v>
      </c>
    </row>
    <row r="16" spans="1:17" ht="30" x14ac:dyDescent="0.25">
      <c r="A16" s="2" t="s">
        <v>72</v>
      </c>
      <c r="B16" s="2" t="s">
        <v>50</v>
      </c>
      <c r="C16" s="2" t="s">
        <v>19</v>
      </c>
      <c r="D16" s="2" t="s">
        <v>73</v>
      </c>
      <c r="E16" s="2" t="s">
        <v>21</v>
      </c>
      <c r="F16" s="3">
        <v>42823</v>
      </c>
      <c r="G16" s="2" t="s">
        <v>22</v>
      </c>
      <c r="H16" s="4">
        <v>11</v>
      </c>
      <c r="I16" s="2">
        <v>3.3</v>
      </c>
      <c r="J16" s="5">
        <f t="shared" si="0"/>
        <v>36.299999999999997</v>
      </c>
      <c r="K16" s="2" t="s">
        <v>74</v>
      </c>
      <c r="L16" s="2" t="s">
        <v>24</v>
      </c>
      <c r="M16" s="3">
        <v>42845</v>
      </c>
      <c r="N16" s="3">
        <v>42846</v>
      </c>
      <c r="O16" s="6">
        <v>6000</v>
      </c>
      <c r="P16" s="3">
        <v>42846</v>
      </c>
      <c r="Q16" s="2">
        <v>1</v>
      </c>
    </row>
    <row r="17" spans="1:17" ht="30" x14ac:dyDescent="0.25">
      <c r="A17" s="2" t="s">
        <v>75</v>
      </c>
      <c r="B17" s="2" t="s">
        <v>50</v>
      </c>
      <c r="C17" s="2" t="s">
        <v>76</v>
      </c>
      <c r="D17" s="2" t="s">
        <v>77</v>
      </c>
      <c r="E17" s="2" t="s">
        <v>21</v>
      </c>
      <c r="F17" s="3">
        <v>42844</v>
      </c>
      <c r="G17" s="2" t="s">
        <v>22</v>
      </c>
      <c r="H17" s="4">
        <v>3780</v>
      </c>
      <c r="I17" s="2">
        <v>3.3</v>
      </c>
      <c r="J17" s="5">
        <f t="shared" si="0"/>
        <v>12474</v>
      </c>
      <c r="K17" s="2" t="s">
        <v>78</v>
      </c>
      <c r="L17" s="2" t="s">
        <v>24</v>
      </c>
      <c r="M17" s="3">
        <v>43053</v>
      </c>
      <c r="N17" s="3">
        <v>43054</v>
      </c>
      <c r="O17" s="6">
        <v>6600</v>
      </c>
      <c r="P17" s="3">
        <v>43054</v>
      </c>
      <c r="Q17" s="2">
        <v>1</v>
      </c>
    </row>
    <row r="18" spans="1:17" ht="30" x14ac:dyDescent="0.25">
      <c r="A18" s="2" t="s">
        <v>79</v>
      </c>
      <c r="B18" s="2" t="s">
        <v>50</v>
      </c>
      <c r="C18" s="2" t="s">
        <v>19</v>
      </c>
      <c r="D18" s="2" t="s">
        <v>80</v>
      </c>
      <c r="E18" s="2" t="s">
        <v>21</v>
      </c>
      <c r="F18" s="3">
        <v>42844</v>
      </c>
      <c r="G18" s="2" t="s">
        <v>22</v>
      </c>
      <c r="H18" s="4">
        <v>10</v>
      </c>
      <c r="I18" s="2">
        <v>3.3</v>
      </c>
      <c r="J18" s="5">
        <f t="shared" si="0"/>
        <v>33</v>
      </c>
      <c r="K18" s="2" t="s">
        <v>81</v>
      </c>
      <c r="L18" s="2" t="s">
        <v>82</v>
      </c>
      <c r="M18" s="3">
        <v>42849</v>
      </c>
      <c r="N18" s="3">
        <v>42857</v>
      </c>
      <c r="O18" s="6">
        <v>8000</v>
      </c>
      <c r="P18" s="3">
        <v>42857</v>
      </c>
      <c r="Q18" s="2">
        <v>8</v>
      </c>
    </row>
    <row r="19" spans="1:17" ht="30" x14ac:dyDescent="0.25">
      <c r="A19" s="2" t="s">
        <v>83</v>
      </c>
      <c r="B19" s="2" t="s">
        <v>50</v>
      </c>
      <c r="C19" s="2" t="s">
        <v>19</v>
      </c>
      <c r="D19" s="2" t="s">
        <v>84</v>
      </c>
      <c r="E19" s="2" t="s">
        <v>21</v>
      </c>
      <c r="F19" s="3">
        <v>42867</v>
      </c>
      <c r="G19" s="2" t="s">
        <v>22</v>
      </c>
      <c r="H19" s="4">
        <v>100</v>
      </c>
      <c r="I19" s="2">
        <v>3.3</v>
      </c>
      <c r="J19" s="5">
        <f t="shared" si="0"/>
        <v>330</v>
      </c>
      <c r="K19" s="2" t="s">
        <v>85</v>
      </c>
      <c r="L19" s="2" t="s">
        <v>29</v>
      </c>
      <c r="M19" s="3">
        <v>42888</v>
      </c>
      <c r="N19" s="3">
        <v>42894</v>
      </c>
      <c r="O19" s="6">
        <v>22000</v>
      </c>
      <c r="P19" s="3">
        <v>42894</v>
      </c>
      <c r="Q19" s="2">
        <v>6</v>
      </c>
    </row>
    <row r="20" spans="1:17" ht="30" x14ac:dyDescent="0.25">
      <c r="A20" s="2" t="s">
        <v>86</v>
      </c>
      <c r="B20" s="2" t="s">
        <v>50</v>
      </c>
      <c r="C20" s="2" t="s">
        <v>19</v>
      </c>
      <c r="D20" s="2" t="s">
        <v>87</v>
      </c>
      <c r="E20" s="2" t="s">
        <v>21</v>
      </c>
      <c r="F20" s="3">
        <v>42884</v>
      </c>
      <c r="G20" s="2" t="s">
        <v>22</v>
      </c>
      <c r="H20" s="4">
        <v>25</v>
      </c>
      <c r="I20" s="2">
        <v>3.3</v>
      </c>
      <c r="J20" s="5">
        <f t="shared" si="0"/>
        <v>82.5</v>
      </c>
      <c r="K20" s="2" t="s">
        <v>88</v>
      </c>
      <c r="L20" s="2" t="s">
        <v>24</v>
      </c>
      <c r="M20" s="3">
        <v>42893</v>
      </c>
      <c r="N20" s="3">
        <v>42899</v>
      </c>
      <c r="O20" s="6">
        <v>20000</v>
      </c>
      <c r="P20" s="3">
        <v>42899</v>
      </c>
      <c r="Q20" s="2">
        <v>6</v>
      </c>
    </row>
    <row r="21" spans="1:17" ht="30" x14ac:dyDescent="0.25">
      <c r="A21" s="2" t="s">
        <v>89</v>
      </c>
      <c r="B21" s="2" t="s">
        <v>50</v>
      </c>
      <c r="C21" s="2" t="s">
        <v>19</v>
      </c>
      <c r="D21" s="2" t="s">
        <v>90</v>
      </c>
      <c r="E21" s="2" t="s">
        <v>21</v>
      </c>
      <c r="F21" s="3">
        <v>42886</v>
      </c>
      <c r="G21" s="2" t="s">
        <v>22</v>
      </c>
      <c r="H21" s="4">
        <v>6</v>
      </c>
      <c r="I21" s="2">
        <v>3.3</v>
      </c>
      <c r="J21" s="5">
        <f t="shared" si="0"/>
        <v>19.799999999999997</v>
      </c>
      <c r="K21" s="2" t="s">
        <v>91</v>
      </c>
      <c r="L21" s="2" t="s">
        <v>92</v>
      </c>
      <c r="M21" s="3">
        <v>42919</v>
      </c>
      <c r="N21" s="3">
        <v>42923</v>
      </c>
      <c r="O21" s="6">
        <v>20000</v>
      </c>
      <c r="P21" s="3">
        <v>42923</v>
      </c>
      <c r="Q21" s="2">
        <v>4</v>
      </c>
    </row>
    <row r="22" spans="1:17" ht="30" x14ac:dyDescent="0.25">
      <c r="A22" s="2" t="s">
        <v>93</v>
      </c>
      <c r="B22" s="2" t="s">
        <v>50</v>
      </c>
      <c r="C22" s="2" t="s">
        <v>19</v>
      </c>
      <c r="D22" s="2" t="s">
        <v>94</v>
      </c>
      <c r="E22" s="2" t="s">
        <v>21</v>
      </c>
      <c r="F22" s="3">
        <v>42909</v>
      </c>
      <c r="G22" s="2" t="s">
        <v>22</v>
      </c>
      <c r="H22" s="4">
        <v>22</v>
      </c>
      <c r="I22" s="2">
        <v>3.3</v>
      </c>
      <c r="J22" s="5">
        <f t="shared" si="0"/>
        <v>72.599999999999994</v>
      </c>
      <c r="K22" s="2" t="s">
        <v>95</v>
      </c>
      <c r="L22" s="2" t="s">
        <v>92</v>
      </c>
      <c r="M22" s="3">
        <v>42927</v>
      </c>
      <c r="N22" s="3">
        <v>42933</v>
      </c>
      <c r="O22" s="2">
        <v>0.45</v>
      </c>
      <c r="P22" s="3">
        <v>42933</v>
      </c>
      <c r="Q22" s="2">
        <v>6</v>
      </c>
    </row>
    <row r="23" spans="1:17" x14ac:dyDescent="0.25">
      <c r="A23" s="2" t="s">
        <v>96</v>
      </c>
      <c r="B23" s="2" t="s">
        <v>50</v>
      </c>
      <c r="C23" s="2" t="s">
        <v>19</v>
      </c>
      <c r="D23" s="2" t="s">
        <v>97</v>
      </c>
      <c r="E23" s="2" t="s">
        <v>21</v>
      </c>
      <c r="F23" s="3">
        <v>42921</v>
      </c>
      <c r="G23" s="2" t="s">
        <v>22</v>
      </c>
      <c r="H23" s="4">
        <v>35</v>
      </c>
      <c r="I23" s="2">
        <v>3.3</v>
      </c>
      <c r="J23" s="5">
        <f t="shared" si="0"/>
        <v>115.5</v>
      </c>
      <c r="K23" s="2" t="s">
        <v>98</v>
      </c>
      <c r="L23" s="2" t="s">
        <v>92</v>
      </c>
      <c r="M23" s="3">
        <v>42956</v>
      </c>
      <c r="N23" s="3">
        <v>42962</v>
      </c>
      <c r="O23" s="6">
        <v>1000</v>
      </c>
      <c r="P23" s="3">
        <v>42962</v>
      </c>
      <c r="Q23" s="2">
        <v>6</v>
      </c>
    </row>
    <row r="24" spans="1:17" ht="30" x14ac:dyDescent="0.25">
      <c r="A24" s="2" t="s">
        <v>99</v>
      </c>
      <c r="B24" s="2" t="s">
        <v>50</v>
      </c>
      <c r="C24" s="2" t="s">
        <v>19</v>
      </c>
      <c r="D24" s="2" t="s">
        <v>100</v>
      </c>
      <c r="E24" s="2" t="s">
        <v>21</v>
      </c>
      <c r="F24" s="3">
        <v>42984</v>
      </c>
      <c r="G24" s="2" t="s">
        <v>22</v>
      </c>
      <c r="H24" s="4">
        <v>10</v>
      </c>
      <c r="I24" s="2">
        <v>3.3</v>
      </c>
      <c r="J24" s="5">
        <f t="shared" si="0"/>
        <v>33</v>
      </c>
      <c r="K24" s="2" t="s">
        <v>101</v>
      </c>
      <c r="L24" s="2" t="s">
        <v>24</v>
      </c>
      <c r="M24" s="3">
        <v>42997</v>
      </c>
      <c r="N24" s="3">
        <v>43000</v>
      </c>
      <c r="O24" s="6">
        <v>25000</v>
      </c>
      <c r="P24" s="3">
        <v>43000</v>
      </c>
      <c r="Q24" s="2">
        <v>3</v>
      </c>
    </row>
    <row r="25" spans="1:17" ht="30" x14ac:dyDescent="0.25">
      <c r="A25" s="2" t="s">
        <v>102</v>
      </c>
      <c r="B25" s="2" t="s">
        <v>50</v>
      </c>
      <c r="C25" s="2" t="s">
        <v>19</v>
      </c>
      <c r="D25" s="2" t="s">
        <v>103</v>
      </c>
      <c r="E25" s="2" t="s">
        <v>21</v>
      </c>
      <c r="F25" s="3">
        <v>43035</v>
      </c>
      <c r="G25" s="2" t="s">
        <v>22</v>
      </c>
      <c r="H25" s="4">
        <v>44</v>
      </c>
      <c r="I25" s="2">
        <v>3.3</v>
      </c>
      <c r="J25" s="5">
        <f t="shared" si="0"/>
        <v>145.19999999999999</v>
      </c>
      <c r="K25" s="2" t="s">
        <v>104</v>
      </c>
      <c r="L25" s="2" t="s">
        <v>24</v>
      </c>
      <c r="M25" s="3">
        <v>43067</v>
      </c>
      <c r="N25" s="3">
        <v>43070</v>
      </c>
      <c r="O25" s="6">
        <v>1000</v>
      </c>
      <c r="P25" s="3">
        <v>43070</v>
      </c>
      <c r="Q25" s="2">
        <v>3</v>
      </c>
    </row>
    <row r="26" spans="1:17" x14ac:dyDescent="0.25">
      <c r="A26" s="49" t="s">
        <v>105</v>
      </c>
      <c r="B26" s="49">
        <v>24</v>
      </c>
      <c r="C26" s="50"/>
      <c r="D26" s="50"/>
      <c r="E26" s="50"/>
      <c r="F26" s="50"/>
      <c r="G26" s="50"/>
      <c r="H26" s="50"/>
      <c r="I26" s="50"/>
      <c r="J26" s="51">
        <f>SUM(J2:J25)</f>
        <v>557548.59600000002</v>
      </c>
      <c r="K26" s="50"/>
      <c r="L26" s="50"/>
      <c r="M26" s="50"/>
      <c r="N26" s="50"/>
      <c r="O26" s="50"/>
      <c r="P26" s="50"/>
      <c r="Q26" s="50">
        <f>AVERAGE(Q2:Q25)</f>
        <v>4.5</v>
      </c>
    </row>
    <row r="27" spans="1:17" ht="63.75" x14ac:dyDescent="0.25">
      <c r="A27" s="8" t="s">
        <v>106</v>
      </c>
    </row>
  </sheetData>
  <autoFilter ref="A1:Q27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145" workbookViewId="0">
      <selection activeCell="N160" sqref="N160"/>
    </sheetView>
  </sheetViews>
  <sheetFormatPr defaultRowHeight="12" x14ac:dyDescent="0.25"/>
  <cols>
    <col min="1" max="1" width="21.85546875" style="98" bestFit="1" customWidth="1"/>
    <col min="2" max="2" width="12.7109375" style="98" bestFit="1" customWidth="1"/>
    <col min="3" max="3" width="36.5703125" style="98" bestFit="1" customWidth="1"/>
    <col min="4" max="4" width="11.7109375" style="98" customWidth="1"/>
    <col min="5" max="5" width="10.85546875" style="98" bestFit="1" customWidth="1"/>
    <col min="6" max="6" width="7.5703125" style="98" bestFit="1" customWidth="1"/>
    <col min="7" max="7" width="16.140625" style="98" customWidth="1"/>
    <col min="8" max="8" width="10.28515625" style="98" customWidth="1"/>
    <col min="9" max="9" width="13.28515625" style="98" bestFit="1" customWidth="1"/>
    <col min="10" max="10" width="36.5703125" style="98" customWidth="1"/>
    <col min="11" max="11" width="9.140625" style="98"/>
    <col min="12" max="12" width="10" style="98" bestFit="1" customWidth="1"/>
    <col min="13" max="13" width="10.140625" style="98" bestFit="1" customWidth="1"/>
    <col min="14" max="16384" width="9.140625" style="98"/>
  </cols>
  <sheetData>
    <row r="1" spans="1:10" ht="24" x14ac:dyDescent="0.25">
      <c r="A1" s="109" t="s">
        <v>0</v>
      </c>
      <c r="B1" s="109" t="s">
        <v>1</v>
      </c>
      <c r="C1" s="109" t="s">
        <v>2</v>
      </c>
      <c r="D1" s="109" t="s">
        <v>350</v>
      </c>
      <c r="E1" s="109" t="s">
        <v>5</v>
      </c>
      <c r="F1" s="109" t="s">
        <v>6</v>
      </c>
      <c r="G1" s="109" t="s">
        <v>7</v>
      </c>
      <c r="H1" s="109" t="s">
        <v>8</v>
      </c>
      <c r="I1" s="109" t="s">
        <v>9</v>
      </c>
      <c r="J1" s="109" t="s">
        <v>10</v>
      </c>
    </row>
    <row r="2" spans="1:10" ht="24" x14ac:dyDescent="0.25">
      <c r="A2" s="110" t="s">
        <v>356</v>
      </c>
      <c r="B2" s="110" t="s">
        <v>357</v>
      </c>
      <c r="C2" s="110" t="s">
        <v>358</v>
      </c>
      <c r="D2" s="110" t="s">
        <v>359</v>
      </c>
      <c r="E2" s="111">
        <v>42769</v>
      </c>
      <c r="F2" s="110" t="s">
        <v>360</v>
      </c>
      <c r="G2" s="110" t="s">
        <v>361</v>
      </c>
      <c r="H2" s="110">
        <v>3.359</v>
      </c>
      <c r="I2" s="112">
        <v>1427.58</v>
      </c>
      <c r="J2" s="110" t="s">
        <v>362</v>
      </c>
    </row>
    <row r="3" spans="1:10" ht="24" x14ac:dyDescent="0.25">
      <c r="A3" s="110" t="s">
        <v>363</v>
      </c>
      <c r="B3" s="110" t="s">
        <v>357</v>
      </c>
      <c r="C3" s="110" t="s">
        <v>364</v>
      </c>
      <c r="D3" s="110" t="s">
        <v>359</v>
      </c>
      <c r="E3" s="111">
        <v>42776</v>
      </c>
      <c r="F3" s="110" t="s">
        <v>360</v>
      </c>
      <c r="G3" s="110" t="s">
        <v>365</v>
      </c>
      <c r="H3" s="110">
        <v>3.1030000000000002</v>
      </c>
      <c r="I3" s="112">
        <v>1427.38</v>
      </c>
      <c r="J3" s="110" t="s">
        <v>362</v>
      </c>
    </row>
    <row r="4" spans="1:10" ht="24" x14ac:dyDescent="0.25">
      <c r="A4" s="110" t="s">
        <v>366</v>
      </c>
      <c r="B4" s="110" t="s">
        <v>357</v>
      </c>
      <c r="C4" s="110" t="s">
        <v>367</v>
      </c>
      <c r="D4" s="110" t="s">
        <v>359</v>
      </c>
      <c r="E4" s="111">
        <v>42978</v>
      </c>
      <c r="F4" s="110" t="s">
        <v>360</v>
      </c>
      <c r="G4" s="110" t="s">
        <v>368</v>
      </c>
      <c r="H4" s="110">
        <v>3.1230000000000002</v>
      </c>
      <c r="I4" s="112">
        <v>6558.3</v>
      </c>
      <c r="J4" s="110" t="s">
        <v>369</v>
      </c>
    </row>
    <row r="5" spans="1:10" x14ac:dyDescent="0.25">
      <c r="A5" s="110" t="s">
        <v>370</v>
      </c>
      <c r="B5" s="110" t="s">
        <v>357</v>
      </c>
      <c r="C5" s="110" t="s">
        <v>371</v>
      </c>
      <c r="D5" s="110" t="s">
        <v>359</v>
      </c>
      <c r="E5" s="111">
        <v>43024</v>
      </c>
      <c r="F5" s="110" t="s">
        <v>360</v>
      </c>
      <c r="G5" s="110" t="s">
        <v>372</v>
      </c>
      <c r="H5" s="110">
        <v>2.9000000000000001E-2</v>
      </c>
      <c r="I5" s="112">
        <v>116</v>
      </c>
      <c r="J5" s="110" t="s">
        <v>694</v>
      </c>
    </row>
    <row r="6" spans="1:10" x14ac:dyDescent="0.25">
      <c r="A6" s="110" t="s">
        <v>373</v>
      </c>
      <c r="B6" s="110" t="s">
        <v>256</v>
      </c>
      <c r="C6" s="110" t="s">
        <v>374</v>
      </c>
      <c r="D6" s="110" t="s">
        <v>359</v>
      </c>
      <c r="E6" s="111">
        <v>42739</v>
      </c>
      <c r="F6" s="110" t="s">
        <v>360</v>
      </c>
      <c r="G6" s="110" t="s">
        <v>375</v>
      </c>
      <c r="H6" s="110">
        <v>3.2280000000000002</v>
      </c>
      <c r="I6" s="112">
        <v>21579.18</v>
      </c>
      <c r="J6" s="110" t="s">
        <v>695</v>
      </c>
    </row>
    <row r="7" spans="1:10" x14ac:dyDescent="0.25">
      <c r="A7" s="110" t="s">
        <v>376</v>
      </c>
      <c r="B7" s="110" t="s">
        <v>256</v>
      </c>
      <c r="C7" s="110" t="s">
        <v>377</v>
      </c>
      <c r="D7" s="110" t="s">
        <v>359</v>
      </c>
      <c r="E7" s="111">
        <v>42739</v>
      </c>
      <c r="F7" s="110" t="s">
        <v>360</v>
      </c>
      <c r="G7" s="110" t="s">
        <v>378</v>
      </c>
      <c r="H7" s="110">
        <v>3.2280000000000002</v>
      </c>
      <c r="I7" s="112">
        <v>4825.8599999999997</v>
      </c>
      <c r="J7" s="110" t="s">
        <v>695</v>
      </c>
    </row>
    <row r="8" spans="1:10" x14ac:dyDescent="0.25">
      <c r="A8" s="110" t="s">
        <v>379</v>
      </c>
      <c r="B8" s="110" t="s">
        <v>256</v>
      </c>
      <c r="C8" s="110" t="s">
        <v>380</v>
      </c>
      <c r="D8" s="110" t="s">
        <v>359</v>
      </c>
      <c r="E8" s="111">
        <v>42739</v>
      </c>
      <c r="F8" s="110" t="s">
        <v>360</v>
      </c>
      <c r="G8" s="110" t="s">
        <v>381</v>
      </c>
      <c r="H8" s="110">
        <v>3.2185999999999999</v>
      </c>
      <c r="I8" s="112">
        <v>9655.7999999999993</v>
      </c>
      <c r="J8" s="110" t="s">
        <v>695</v>
      </c>
    </row>
    <row r="9" spans="1:10" x14ac:dyDescent="0.25">
      <c r="A9" s="110" t="s">
        <v>382</v>
      </c>
      <c r="B9" s="110" t="s">
        <v>383</v>
      </c>
      <c r="C9" s="110" t="s">
        <v>384</v>
      </c>
      <c r="D9" s="110" t="s">
        <v>359</v>
      </c>
      <c r="E9" s="111">
        <v>42899</v>
      </c>
      <c r="F9" s="110" t="s">
        <v>360</v>
      </c>
      <c r="G9" s="110" t="s">
        <v>385</v>
      </c>
      <c r="H9" s="110">
        <v>3.6579999999999999</v>
      </c>
      <c r="I9" s="112">
        <v>10425.299999999999</v>
      </c>
      <c r="J9" s="110" t="s">
        <v>386</v>
      </c>
    </row>
    <row r="10" spans="1:10" ht="24" x14ac:dyDescent="0.25">
      <c r="A10" s="110" t="s">
        <v>387</v>
      </c>
      <c r="B10" s="110" t="s">
        <v>388</v>
      </c>
      <c r="C10" s="110" t="s">
        <v>389</v>
      </c>
      <c r="D10" s="110" t="s">
        <v>359</v>
      </c>
      <c r="E10" s="111">
        <v>42740</v>
      </c>
      <c r="F10" s="110" t="s">
        <v>360</v>
      </c>
      <c r="G10" s="110" t="s">
        <v>390</v>
      </c>
      <c r="H10" s="110">
        <v>3.17</v>
      </c>
      <c r="I10" s="112">
        <v>1134.6400000000001</v>
      </c>
      <c r="J10" s="110" t="s">
        <v>391</v>
      </c>
    </row>
    <row r="11" spans="1:10" ht="24" x14ac:dyDescent="0.25">
      <c r="A11" s="110" t="s">
        <v>392</v>
      </c>
      <c r="B11" s="110" t="s">
        <v>388</v>
      </c>
      <c r="C11" s="110" t="s">
        <v>389</v>
      </c>
      <c r="D11" s="110" t="s">
        <v>359</v>
      </c>
      <c r="E11" s="111">
        <v>43090</v>
      </c>
      <c r="F11" s="110" t="s">
        <v>360</v>
      </c>
      <c r="G11" s="110" t="s">
        <v>393</v>
      </c>
      <c r="H11" s="110">
        <v>3.2810000000000001</v>
      </c>
      <c r="I11" s="112">
        <v>1076.17</v>
      </c>
      <c r="J11" s="110" t="s">
        <v>714</v>
      </c>
    </row>
    <row r="12" spans="1:10" ht="24" x14ac:dyDescent="0.25">
      <c r="A12" s="110" t="s">
        <v>394</v>
      </c>
      <c r="B12" s="110" t="s">
        <v>395</v>
      </c>
      <c r="C12" s="110" t="s">
        <v>396</v>
      </c>
      <c r="D12" s="110" t="s">
        <v>359</v>
      </c>
      <c r="E12" s="111">
        <v>42781</v>
      </c>
      <c r="F12" s="110" t="s">
        <v>360</v>
      </c>
      <c r="G12" s="110" t="s">
        <v>397</v>
      </c>
      <c r="H12" s="110">
        <v>3.0880000000000001</v>
      </c>
      <c r="I12" s="112">
        <v>2424.08</v>
      </c>
      <c r="J12" s="110" t="s">
        <v>712</v>
      </c>
    </row>
    <row r="13" spans="1:10" ht="24" x14ac:dyDescent="0.25">
      <c r="A13" s="110" t="s">
        <v>398</v>
      </c>
      <c r="B13" s="110" t="s">
        <v>179</v>
      </c>
      <c r="C13" s="110" t="s">
        <v>399</v>
      </c>
      <c r="D13" s="110" t="s">
        <v>359</v>
      </c>
      <c r="E13" s="111">
        <v>42999</v>
      </c>
      <c r="F13" s="110" t="s">
        <v>360</v>
      </c>
      <c r="G13" s="110" t="s">
        <v>400</v>
      </c>
      <c r="H13" s="110">
        <v>3.738</v>
      </c>
      <c r="I13" s="112">
        <v>5607</v>
      </c>
      <c r="J13" s="110" t="s">
        <v>1631</v>
      </c>
    </row>
    <row r="14" spans="1:10" x14ac:dyDescent="0.25">
      <c r="A14" s="110" t="s">
        <v>401</v>
      </c>
      <c r="B14" s="110" t="s">
        <v>31</v>
      </c>
      <c r="C14" s="110" t="s">
        <v>402</v>
      </c>
      <c r="D14" s="110" t="s">
        <v>359</v>
      </c>
      <c r="E14" s="111">
        <v>42774</v>
      </c>
      <c r="F14" s="110" t="s">
        <v>360</v>
      </c>
      <c r="G14" s="110" t="s">
        <v>403</v>
      </c>
      <c r="H14" s="110">
        <v>3.12</v>
      </c>
      <c r="I14" s="112">
        <v>19344</v>
      </c>
      <c r="J14" s="110" t="s">
        <v>695</v>
      </c>
    </row>
    <row r="15" spans="1:10" x14ac:dyDescent="0.25">
      <c r="A15" s="110" t="s">
        <v>404</v>
      </c>
      <c r="B15" s="110" t="s">
        <v>31</v>
      </c>
      <c r="C15" s="110" t="s">
        <v>405</v>
      </c>
      <c r="D15" s="110" t="s">
        <v>359</v>
      </c>
      <c r="E15" s="111">
        <v>42844</v>
      </c>
      <c r="F15" s="110" t="s">
        <v>360</v>
      </c>
      <c r="G15" s="110" t="s">
        <v>406</v>
      </c>
      <c r="H15" s="110">
        <v>3.1659999999999999</v>
      </c>
      <c r="I15" s="112">
        <v>7123.5</v>
      </c>
      <c r="J15" s="110" t="s">
        <v>695</v>
      </c>
    </row>
    <row r="16" spans="1:10" x14ac:dyDescent="0.25">
      <c r="A16" s="110" t="s">
        <v>407</v>
      </c>
      <c r="B16" s="110" t="s">
        <v>31</v>
      </c>
      <c r="C16" s="110" t="s">
        <v>402</v>
      </c>
      <c r="D16" s="110" t="s">
        <v>359</v>
      </c>
      <c r="E16" s="111">
        <v>42976</v>
      </c>
      <c r="F16" s="110" t="s">
        <v>360</v>
      </c>
      <c r="G16" s="110" t="s">
        <v>408</v>
      </c>
      <c r="H16" s="110">
        <v>4.0599999999999996</v>
      </c>
      <c r="I16" s="112">
        <v>5765.2</v>
      </c>
      <c r="J16" s="110" t="s">
        <v>695</v>
      </c>
    </row>
    <row r="17" spans="1:10" ht="24" x14ac:dyDescent="0.25">
      <c r="A17" s="110" t="s">
        <v>409</v>
      </c>
      <c r="B17" s="110" t="s">
        <v>31</v>
      </c>
      <c r="C17" s="110" t="s">
        <v>410</v>
      </c>
      <c r="D17" s="110" t="s">
        <v>359</v>
      </c>
      <c r="E17" s="111">
        <v>43005</v>
      </c>
      <c r="F17" s="110" t="s">
        <v>360</v>
      </c>
      <c r="G17" s="110" t="s">
        <v>411</v>
      </c>
      <c r="H17" s="110">
        <v>3.165</v>
      </c>
      <c r="I17" s="112">
        <v>1158.3900000000001</v>
      </c>
      <c r="J17" s="110" t="s">
        <v>412</v>
      </c>
    </row>
    <row r="18" spans="1:10" x14ac:dyDescent="0.25">
      <c r="A18" s="110" t="s">
        <v>413</v>
      </c>
      <c r="B18" s="110" t="s">
        <v>31</v>
      </c>
      <c r="C18" s="110" t="s">
        <v>405</v>
      </c>
      <c r="D18" s="110" t="s">
        <v>359</v>
      </c>
      <c r="E18" s="111">
        <v>43018</v>
      </c>
      <c r="F18" s="110" t="s">
        <v>360</v>
      </c>
      <c r="G18" s="110" t="s">
        <v>378</v>
      </c>
      <c r="H18" s="110">
        <v>3.1720000000000002</v>
      </c>
      <c r="I18" s="112">
        <v>4742.1400000000003</v>
      </c>
      <c r="J18" s="110" t="s">
        <v>715</v>
      </c>
    </row>
    <row r="19" spans="1:10" x14ac:dyDescent="0.25">
      <c r="A19" s="110" t="s">
        <v>414</v>
      </c>
      <c r="B19" s="110" t="s">
        <v>31</v>
      </c>
      <c r="C19" s="110" t="s">
        <v>415</v>
      </c>
      <c r="D19" s="110" t="s">
        <v>359</v>
      </c>
      <c r="E19" s="111">
        <v>43052</v>
      </c>
      <c r="F19" s="110" t="s">
        <v>360</v>
      </c>
      <c r="G19" s="110" t="s">
        <v>416</v>
      </c>
      <c r="H19" s="110">
        <v>3.3</v>
      </c>
      <c r="I19" s="112">
        <v>6984.45</v>
      </c>
      <c r="J19" s="110" t="s">
        <v>715</v>
      </c>
    </row>
    <row r="20" spans="1:10" x14ac:dyDescent="0.25">
      <c r="A20" s="110" t="s">
        <v>417</v>
      </c>
      <c r="B20" s="110" t="s">
        <v>31</v>
      </c>
      <c r="C20" s="110" t="s">
        <v>418</v>
      </c>
      <c r="D20" s="110" t="s">
        <v>359</v>
      </c>
      <c r="E20" s="111">
        <v>43076</v>
      </c>
      <c r="F20" s="110" t="s">
        <v>360</v>
      </c>
      <c r="G20" s="110" t="s">
        <v>419</v>
      </c>
      <c r="H20" s="110">
        <v>3.3041</v>
      </c>
      <c r="I20" s="112">
        <v>1387.72</v>
      </c>
      <c r="J20" s="110" t="s">
        <v>695</v>
      </c>
    </row>
    <row r="21" spans="1:10" x14ac:dyDescent="0.25">
      <c r="A21" s="110" t="s">
        <v>420</v>
      </c>
      <c r="B21" s="110" t="s">
        <v>36</v>
      </c>
      <c r="C21" s="110" t="s">
        <v>380</v>
      </c>
      <c r="D21" s="110" t="s">
        <v>359</v>
      </c>
      <c r="E21" s="111">
        <v>43088</v>
      </c>
      <c r="F21" s="110" t="s">
        <v>360</v>
      </c>
      <c r="G21" s="110" t="s">
        <v>421</v>
      </c>
      <c r="H21" s="110">
        <v>3.3</v>
      </c>
      <c r="I21" s="112">
        <v>6237</v>
      </c>
      <c r="J21" s="110" t="s">
        <v>695</v>
      </c>
    </row>
    <row r="22" spans="1:10" x14ac:dyDescent="0.25">
      <c r="A22" s="110" t="s">
        <v>422</v>
      </c>
      <c r="B22" s="110" t="s">
        <v>423</v>
      </c>
      <c r="C22" s="110" t="s">
        <v>424</v>
      </c>
      <c r="D22" s="110" t="s">
        <v>359</v>
      </c>
      <c r="E22" s="111">
        <v>42825</v>
      </c>
      <c r="F22" s="110" t="s">
        <v>360</v>
      </c>
      <c r="G22" s="110" t="s">
        <v>425</v>
      </c>
      <c r="H22" s="110">
        <v>3.14</v>
      </c>
      <c r="I22" s="112">
        <v>3576.46</v>
      </c>
      <c r="J22" s="110" t="s">
        <v>426</v>
      </c>
    </row>
    <row r="23" spans="1:10" x14ac:dyDescent="0.25">
      <c r="A23" s="110" t="s">
        <v>427</v>
      </c>
      <c r="B23" s="110" t="s">
        <v>423</v>
      </c>
      <c r="C23" s="110" t="s">
        <v>428</v>
      </c>
      <c r="D23" s="110" t="s">
        <v>359</v>
      </c>
      <c r="E23" s="111">
        <v>43048</v>
      </c>
      <c r="F23" s="110" t="s">
        <v>360</v>
      </c>
      <c r="G23" s="110" t="s">
        <v>429</v>
      </c>
      <c r="H23" s="110">
        <v>3.3</v>
      </c>
      <c r="I23" s="112">
        <v>28627.5</v>
      </c>
      <c r="J23" s="110" t="s">
        <v>716</v>
      </c>
    </row>
    <row r="24" spans="1:10" ht="24" x14ac:dyDescent="0.25">
      <c r="A24" s="110" t="s">
        <v>430</v>
      </c>
      <c r="B24" s="110" t="s">
        <v>423</v>
      </c>
      <c r="C24" s="110" t="s">
        <v>380</v>
      </c>
      <c r="D24" s="110" t="s">
        <v>359</v>
      </c>
      <c r="E24" s="111">
        <v>43025</v>
      </c>
      <c r="F24" s="110" t="s">
        <v>360</v>
      </c>
      <c r="G24" s="110" t="s">
        <v>431</v>
      </c>
      <c r="H24" s="110">
        <v>3.3010000000000002</v>
      </c>
      <c r="I24" s="112">
        <v>153783.03</v>
      </c>
      <c r="J24" s="110" t="s">
        <v>432</v>
      </c>
    </row>
    <row r="25" spans="1:10" x14ac:dyDescent="0.25">
      <c r="A25" s="110" t="s">
        <v>433</v>
      </c>
      <c r="B25" s="110" t="s">
        <v>423</v>
      </c>
      <c r="C25" s="110" t="s">
        <v>434</v>
      </c>
      <c r="D25" s="110" t="s">
        <v>359</v>
      </c>
      <c r="E25" s="111">
        <v>43019</v>
      </c>
      <c r="F25" s="110" t="s">
        <v>360</v>
      </c>
      <c r="G25" s="110" t="s">
        <v>435</v>
      </c>
      <c r="H25" s="110">
        <v>3.2839999999999998</v>
      </c>
      <c r="I25" s="112">
        <v>24630</v>
      </c>
      <c r="J25" s="110" t="s">
        <v>718</v>
      </c>
    </row>
    <row r="26" spans="1:10" ht="24" x14ac:dyDescent="0.25">
      <c r="A26" s="110" t="s">
        <v>436</v>
      </c>
      <c r="B26" s="110" t="s">
        <v>423</v>
      </c>
      <c r="C26" s="110" t="s">
        <v>437</v>
      </c>
      <c r="D26" s="110" t="s">
        <v>359</v>
      </c>
      <c r="E26" s="111">
        <v>42929</v>
      </c>
      <c r="F26" s="110" t="s">
        <v>360</v>
      </c>
      <c r="G26" s="110" t="s">
        <v>438</v>
      </c>
      <c r="H26" s="110">
        <v>3.129</v>
      </c>
      <c r="I26" s="112">
        <v>17397.240000000002</v>
      </c>
      <c r="J26" s="110" t="s">
        <v>719</v>
      </c>
    </row>
    <row r="27" spans="1:10" x14ac:dyDescent="0.25">
      <c r="A27" s="110" t="s">
        <v>439</v>
      </c>
      <c r="B27" s="110" t="s">
        <v>423</v>
      </c>
      <c r="C27" s="110" t="s">
        <v>440</v>
      </c>
      <c r="D27" s="110" t="s">
        <v>359</v>
      </c>
      <c r="E27" s="111">
        <v>42594</v>
      </c>
      <c r="F27" s="110" t="s">
        <v>360</v>
      </c>
      <c r="G27" s="110" t="s">
        <v>441</v>
      </c>
      <c r="H27" s="110">
        <v>3.339</v>
      </c>
      <c r="I27" s="112">
        <v>32121.18</v>
      </c>
      <c r="J27" s="110" t="s">
        <v>442</v>
      </c>
    </row>
    <row r="28" spans="1:10" x14ac:dyDescent="0.25">
      <c r="A28" s="110" t="s">
        <v>443</v>
      </c>
      <c r="B28" s="110" t="s">
        <v>256</v>
      </c>
      <c r="C28" s="110" t="s">
        <v>444</v>
      </c>
      <c r="D28" s="110" t="s">
        <v>359</v>
      </c>
      <c r="E28" s="111">
        <v>42681</v>
      </c>
      <c r="F28" s="110" t="s">
        <v>360</v>
      </c>
      <c r="G28" s="110" t="s">
        <v>445</v>
      </c>
      <c r="H28" s="110">
        <v>2.3776999999999999</v>
      </c>
      <c r="I28" s="112">
        <v>2273.08</v>
      </c>
      <c r="J28" s="110" t="s">
        <v>1632</v>
      </c>
    </row>
    <row r="29" spans="1:10" x14ac:dyDescent="0.25">
      <c r="A29" s="110" t="s">
        <v>446</v>
      </c>
      <c r="B29" s="110" t="s">
        <v>256</v>
      </c>
      <c r="C29" s="110" t="s">
        <v>447</v>
      </c>
      <c r="D29" s="110" t="s">
        <v>359</v>
      </c>
      <c r="E29" s="111">
        <v>42759</v>
      </c>
      <c r="F29" s="110" t="s">
        <v>360</v>
      </c>
      <c r="G29" s="110" t="s">
        <v>448</v>
      </c>
      <c r="H29" s="110">
        <v>4.01</v>
      </c>
      <c r="I29" s="112">
        <v>7518.75</v>
      </c>
      <c r="J29" s="110" t="s">
        <v>695</v>
      </c>
    </row>
    <row r="30" spans="1:10" x14ac:dyDescent="0.25">
      <c r="A30" s="110" t="s">
        <v>449</v>
      </c>
      <c r="B30" s="110" t="s">
        <v>256</v>
      </c>
      <c r="C30" s="110" t="s">
        <v>377</v>
      </c>
      <c r="D30" s="110" t="s">
        <v>359</v>
      </c>
      <c r="E30" s="111">
        <v>43073</v>
      </c>
      <c r="F30" s="110" t="s">
        <v>360</v>
      </c>
      <c r="G30" s="110" t="s">
        <v>450</v>
      </c>
      <c r="H30" s="110">
        <v>3.238</v>
      </c>
      <c r="I30" s="112">
        <v>5423.65</v>
      </c>
      <c r="J30" s="110" t="s">
        <v>695</v>
      </c>
    </row>
    <row r="31" spans="1:10" x14ac:dyDescent="0.25">
      <c r="A31" s="110" t="s">
        <v>451</v>
      </c>
      <c r="B31" s="110" t="s">
        <v>256</v>
      </c>
      <c r="C31" s="110" t="s">
        <v>452</v>
      </c>
      <c r="D31" s="110" t="s">
        <v>359</v>
      </c>
      <c r="E31" s="111">
        <v>43070</v>
      </c>
      <c r="F31" s="110" t="s">
        <v>360</v>
      </c>
      <c r="G31" s="110" t="s">
        <v>453</v>
      </c>
      <c r="H31" s="110">
        <v>3.2593000000000001</v>
      </c>
      <c r="I31" s="112">
        <v>2196.77</v>
      </c>
      <c r="J31" s="110" t="s">
        <v>695</v>
      </c>
    </row>
    <row r="32" spans="1:10" x14ac:dyDescent="0.25">
      <c r="A32" s="110" t="s">
        <v>454</v>
      </c>
      <c r="B32" s="110" t="s">
        <v>256</v>
      </c>
      <c r="C32" s="110" t="s">
        <v>455</v>
      </c>
      <c r="D32" s="110" t="s">
        <v>359</v>
      </c>
      <c r="E32" s="111">
        <v>43076</v>
      </c>
      <c r="F32" s="110" t="s">
        <v>360</v>
      </c>
      <c r="G32" s="110" t="s">
        <v>456</v>
      </c>
      <c r="H32" s="110">
        <v>3.29</v>
      </c>
      <c r="I32" s="112">
        <v>7238</v>
      </c>
      <c r="J32" s="110" t="s">
        <v>695</v>
      </c>
    </row>
    <row r="33" spans="1:10" x14ac:dyDescent="0.25">
      <c r="A33" s="110" t="s">
        <v>457</v>
      </c>
      <c r="B33" s="110" t="s">
        <v>256</v>
      </c>
      <c r="C33" s="110" t="s">
        <v>458</v>
      </c>
      <c r="D33" s="110" t="s">
        <v>359</v>
      </c>
      <c r="E33" s="111">
        <v>42765</v>
      </c>
      <c r="F33" s="110" t="s">
        <v>360</v>
      </c>
      <c r="G33" s="110" t="s">
        <v>459</v>
      </c>
      <c r="H33" s="110">
        <v>3.113</v>
      </c>
      <c r="I33" s="112">
        <v>6226</v>
      </c>
      <c r="J33" s="110" t="s">
        <v>695</v>
      </c>
    </row>
    <row r="34" spans="1:10" x14ac:dyDescent="0.25">
      <c r="A34" s="110" t="s">
        <v>460</v>
      </c>
      <c r="B34" s="110" t="s">
        <v>256</v>
      </c>
      <c r="C34" s="110" t="s">
        <v>461</v>
      </c>
      <c r="D34" s="110" t="s">
        <v>359</v>
      </c>
      <c r="E34" s="111">
        <v>42765</v>
      </c>
      <c r="F34" s="110" t="s">
        <v>360</v>
      </c>
      <c r="G34" s="110" t="s">
        <v>462</v>
      </c>
      <c r="H34" s="110">
        <v>3.14</v>
      </c>
      <c r="I34" s="112">
        <v>5652</v>
      </c>
      <c r="J34" s="110" t="s">
        <v>695</v>
      </c>
    </row>
    <row r="35" spans="1:10" ht="24" x14ac:dyDescent="0.25">
      <c r="A35" s="110" t="s">
        <v>463</v>
      </c>
      <c r="B35" s="110" t="s">
        <v>256</v>
      </c>
      <c r="C35" s="110" t="s">
        <v>464</v>
      </c>
      <c r="D35" s="110" t="s">
        <v>359</v>
      </c>
      <c r="E35" s="111">
        <v>42765</v>
      </c>
      <c r="F35" s="110" t="s">
        <v>360</v>
      </c>
      <c r="G35" s="110" t="s">
        <v>378</v>
      </c>
      <c r="H35" s="110">
        <v>3.1160000000000001</v>
      </c>
      <c r="I35" s="112">
        <v>4658.42</v>
      </c>
      <c r="J35" s="110" t="s">
        <v>696</v>
      </c>
    </row>
    <row r="36" spans="1:10" x14ac:dyDescent="0.25">
      <c r="A36" s="110" t="s">
        <v>465</v>
      </c>
      <c r="B36" s="110" t="s">
        <v>256</v>
      </c>
      <c r="C36" s="110" t="s">
        <v>405</v>
      </c>
      <c r="D36" s="110" t="s">
        <v>359</v>
      </c>
      <c r="E36" s="111">
        <v>42783</v>
      </c>
      <c r="F36" s="110" t="s">
        <v>360</v>
      </c>
      <c r="G36" s="110" t="s">
        <v>406</v>
      </c>
      <c r="H36" s="110">
        <v>3.1059999999999999</v>
      </c>
      <c r="I36" s="112">
        <v>6988.5</v>
      </c>
      <c r="J36" s="110" t="s">
        <v>695</v>
      </c>
    </row>
    <row r="37" spans="1:10" x14ac:dyDescent="0.25">
      <c r="A37" s="110" t="s">
        <v>466</v>
      </c>
      <c r="B37" s="110" t="s">
        <v>256</v>
      </c>
      <c r="C37" s="110" t="s">
        <v>415</v>
      </c>
      <c r="D37" s="110" t="s">
        <v>359</v>
      </c>
      <c r="E37" s="111">
        <v>42783</v>
      </c>
      <c r="F37" s="110" t="s">
        <v>360</v>
      </c>
      <c r="G37" s="110" t="s">
        <v>467</v>
      </c>
      <c r="H37" s="110">
        <v>3.11</v>
      </c>
      <c r="I37" s="112">
        <v>7743.9</v>
      </c>
      <c r="J37" s="110" t="s">
        <v>695</v>
      </c>
    </row>
    <row r="38" spans="1:10" x14ac:dyDescent="0.25">
      <c r="A38" s="110" t="s">
        <v>468</v>
      </c>
      <c r="B38" s="110" t="s">
        <v>256</v>
      </c>
      <c r="C38" s="110" t="s">
        <v>469</v>
      </c>
      <c r="D38" s="110" t="s">
        <v>359</v>
      </c>
      <c r="E38" s="111">
        <v>42786</v>
      </c>
      <c r="F38" s="110" t="s">
        <v>360</v>
      </c>
      <c r="G38" s="110" t="s">
        <v>470</v>
      </c>
      <c r="H38" s="110">
        <v>3.8650000000000002</v>
      </c>
      <c r="I38" s="112">
        <v>1712.2</v>
      </c>
      <c r="J38" s="110" t="s">
        <v>695</v>
      </c>
    </row>
    <row r="39" spans="1:10" x14ac:dyDescent="0.25">
      <c r="A39" s="110" t="s">
        <v>471</v>
      </c>
      <c r="B39" s="110" t="s">
        <v>256</v>
      </c>
      <c r="C39" s="110" t="s">
        <v>405</v>
      </c>
      <c r="D39" s="110" t="s">
        <v>359</v>
      </c>
      <c r="E39" s="111">
        <v>42818</v>
      </c>
      <c r="F39" s="110" t="s">
        <v>360</v>
      </c>
      <c r="G39" s="110" t="s">
        <v>406</v>
      </c>
      <c r="H39" s="110">
        <v>3.1309999999999998</v>
      </c>
      <c r="I39" s="112">
        <v>7044.75</v>
      </c>
      <c r="J39" s="110" t="s">
        <v>695</v>
      </c>
    </row>
    <row r="40" spans="1:10" x14ac:dyDescent="0.25">
      <c r="A40" s="110" t="s">
        <v>472</v>
      </c>
      <c r="B40" s="110" t="s">
        <v>256</v>
      </c>
      <c r="C40" s="110" t="s">
        <v>473</v>
      </c>
      <c r="D40" s="110" t="s">
        <v>359</v>
      </c>
      <c r="E40" s="111">
        <v>42844</v>
      </c>
      <c r="F40" s="110" t="s">
        <v>360</v>
      </c>
      <c r="G40" s="110" t="s">
        <v>474</v>
      </c>
      <c r="H40" s="110">
        <v>3.14</v>
      </c>
      <c r="I40" s="112">
        <v>489.84</v>
      </c>
      <c r="J40" s="110" t="s">
        <v>695</v>
      </c>
    </row>
    <row r="41" spans="1:10" x14ac:dyDescent="0.25">
      <c r="A41" s="110" t="s">
        <v>475</v>
      </c>
      <c r="B41" s="110" t="s">
        <v>256</v>
      </c>
      <c r="C41" s="110" t="s">
        <v>476</v>
      </c>
      <c r="D41" s="110" t="s">
        <v>359</v>
      </c>
      <c r="E41" s="111">
        <v>42845</v>
      </c>
      <c r="F41" s="110" t="s">
        <v>360</v>
      </c>
      <c r="G41" s="110" t="s">
        <v>378</v>
      </c>
      <c r="H41" s="110">
        <v>3.149</v>
      </c>
      <c r="I41" s="112">
        <v>4707.76</v>
      </c>
      <c r="J41" s="110" t="s">
        <v>695</v>
      </c>
    </row>
    <row r="42" spans="1:10" x14ac:dyDescent="0.25">
      <c r="A42" s="110" t="s">
        <v>477</v>
      </c>
      <c r="B42" s="110" t="s">
        <v>256</v>
      </c>
      <c r="C42" s="110" t="s">
        <v>478</v>
      </c>
      <c r="D42" s="110" t="s">
        <v>359</v>
      </c>
      <c r="E42" s="111">
        <v>42858</v>
      </c>
      <c r="F42" s="110" t="s">
        <v>360</v>
      </c>
      <c r="G42" s="110" t="s">
        <v>479</v>
      </c>
      <c r="H42" s="110">
        <v>3.1819999999999999</v>
      </c>
      <c r="I42" s="112">
        <v>4671.18</v>
      </c>
      <c r="J42" s="110" t="s">
        <v>695</v>
      </c>
    </row>
    <row r="43" spans="1:10" x14ac:dyDescent="0.25">
      <c r="A43" s="110" t="s">
        <v>480</v>
      </c>
      <c r="B43" s="110" t="s">
        <v>256</v>
      </c>
      <c r="C43" s="110" t="s">
        <v>377</v>
      </c>
      <c r="D43" s="110" t="s">
        <v>359</v>
      </c>
      <c r="E43" s="111">
        <v>42858</v>
      </c>
      <c r="F43" s="110" t="s">
        <v>360</v>
      </c>
      <c r="G43" s="110" t="s">
        <v>450</v>
      </c>
      <c r="H43" s="110">
        <v>3.1819999999999999</v>
      </c>
      <c r="I43" s="112">
        <v>5329.85</v>
      </c>
      <c r="J43" s="110" t="s">
        <v>695</v>
      </c>
    </row>
    <row r="44" spans="1:10" x14ac:dyDescent="0.25">
      <c r="A44" s="110" t="s">
        <v>481</v>
      </c>
      <c r="B44" s="110" t="s">
        <v>256</v>
      </c>
      <c r="C44" s="110" t="s">
        <v>415</v>
      </c>
      <c r="D44" s="110" t="s">
        <v>359</v>
      </c>
      <c r="E44" s="111">
        <v>42877</v>
      </c>
      <c r="F44" s="110" t="s">
        <v>360</v>
      </c>
      <c r="G44" s="110" t="s">
        <v>467</v>
      </c>
      <c r="H44" s="110">
        <v>3.2719999999999998</v>
      </c>
      <c r="I44" s="112">
        <v>8147.28</v>
      </c>
      <c r="J44" s="110" t="s">
        <v>695</v>
      </c>
    </row>
    <row r="45" spans="1:10" x14ac:dyDescent="0.25">
      <c r="A45" s="110" t="s">
        <v>482</v>
      </c>
      <c r="B45" s="110" t="s">
        <v>256</v>
      </c>
      <c r="C45" s="110" t="s">
        <v>458</v>
      </c>
      <c r="D45" s="110" t="s">
        <v>359</v>
      </c>
      <c r="E45" s="111">
        <v>42887</v>
      </c>
      <c r="F45" s="110" t="s">
        <v>360</v>
      </c>
      <c r="G45" s="110" t="s">
        <v>406</v>
      </c>
      <c r="H45" s="110">
        <v>3.3029000000000002</v>
      </c>
      <c r="I45" s="112">
        <v>7431.53</v>
      </c>
      <c r="J45" s="110" t="s">
        <v>695</v>
      </c>
    </row>
    <row r="46" spans="1:10" x14ac:dyDescent="0.25">
      <c r="A46" s="110" t="s">
        <v>483</v>
      </c>
      <c r="B46" s="110" t="s">
        <v>256</v>
      </c>
      <c r="C46" s="110" t="s">
        <v>402</v>
      </c>
      <c r="D46" s="110" t="s">
        <v>359</v>
      </c>
      <c r="E46" s="111">
        <v>42891</v>
      </c>
      <c r="F46" s="110" t="s">
        <v>360</v>
      </c>
      <c r="G46" s="110" t="s">
        <v>408</v>
      </c>
      <c r="H46" s="110">
        <v>0</v>
      </c>
      <c r="I46" s="112">
        <v>0</v>
      </c>
      <c r="J46" s="110" t="s">
        <v>695</v>
      </c>
    </row>
    <row r="47" spans="1:10" x14ac:dyDescent="0.25">
      <c r="A47" s="110" t="s">
        <v>484</v>
      </c>
      <c r="B47" s="110" t="s">
        <v>256</v>
      </c>
      <c r="C47" s="110" t="s">
        <v>402</v>
      </c>
      <c r="D47" s="110" t="s">
        <v>359</v>
      </c>
      <c r="E47" s="111">
        <v>42899</v>
      </c>
      <c r="F47" s="110" t="s">
        <v>360</v>
      </c>
      <c r="G47" s="110" t="s">
        <v>408</v>
      </c>
      <c r="H47" s="110">
        <v>4.2220000000000004</v>
      </c>
      <c r="I47" s="112">
        <v>5995.24</v>
      </c>
      <c r="J47" s="110" t="s">
        <v>695</v>
      </c>
    </row>
    <row r="48" spans="1:10" x14ac:dyDescent="0.25">
      <c r="A48" s="110" t="s">
        <v>485</v>
      </c>
      <c r="B48" s="110" t="s">
        <v>256</v>
      </c>
      <c r="C48" s="110" t="s">
        <v>377</v>
      </c>
      <c r="D48" s="110" t="s">
        <v>359</v>
      </c>
      <c r="E48" s="111">
        <v>42899</v>
      </c>
      <c r="F48" s="110" t="s">
        <v>360</v>
      </c>
      <c r="G48" s="110" t="s">
        <v>450</v>
      </c>
      <c r="H48" s="110">
        <v>3.2970000000000002</v>
      </c>
      <c r="I48" s="112">
        <v>5522.48</v>
      </c>
      <c r="J48" s="110" t="s">
        <v>695</v>
      </c>
    </row>
    <row r="49" spans="1:10" x14ac:dyDescent="0.25">
      <c r="A49" s="110" t="s">
        <v>486</v>
      </c>
      <c r="B49" s="110" t="s">
        <v>256</v>
      </c>
      <c r="C49" s="110" t="s">
        <v>377</v>
      </c>
      <c r="D49" s="110" t="s">
        <v>359</v>
      </c>
      <c r="E49" s="111">
        <v>42900</v>
      </c>
      <c r="F49" s="110" t="s">
        <v>360</v>
      </c>
      <c r="G49" s="110" t="s">
        <v>450</v>
      </c>
      <c r="H49" s="110">
        <v>3.2949999999999999</v>
      </c>
      <c r="I49" s="112">
        <v>5519.13</v>
      </c>
      <c r="J49" s="110" t="s">
        <v>695</v>
      </c>
    </row>
    <row r="50" spans="1:10" ht="24" x14ac:dyDescent="0.25">
      <c r="A50" s="110" t="s">
        <v>487</v>
      </c>
      <c r="B50" s="110" t="s">
        <v>256</v>
      </c>
      <c r="C50" s="110" t="s">
        <v>380</v>
      </c>
      <c r="D50" s="110" t="s">
        <v>359</v>
      </c>
      <c r="E50" s="111">
        <v>42926</v>
      </c>
      <c r="F50" s="110" t="s">
        <v>360</v>
      </c>
      <c r="G50" s="110" t="s">
        <v>488</v>
      </c>
      <c r="H50" s="110">
        <v>3.254</v>
      </c>
      <c r="I50" s="112">
        <v>8248.89</v>
      </c>
      <c r="J50" s="110" t="s">
        <v>697</v>
      </c>
    </row>
    <row r="51" spans="1:10" x14ac:dyDescent="0.25">
      <c r="A51" s="110" t="s">
        <v>489</v>
      </c>
      <c r="B51" s="110" t="s">
        <v>256</v>
      </c>
      <c r="C51" s="110" t="s">
        <v>405</v>
      </c>
      <c r="D51" s="110" t="s">
        <v>359</v>
      </c>
      <c r="E51" s="111">
        <v>42900</v>
      </c>
      <c r="F51" s="110" t="s">
        <v>360</v>
      </c>
      <c r="G51" s="110" t="s">
        <v>378</v>
      </c>
      <c r="H51" s="110">
        <v>3.2949999999999999</v>
      </c>
      <c r="I51" s="112">
        <v>4926.03</v>
      </c>
      <c r="J51" s="110" t="s">
        <v>695</v>
      </c>
    </row>
    <row r="52" spans="1:10" ht="24" x14ac:dyDescent="0.25">
      <c r="A52" s="110" t="s">
        <v>490</v>
      </c>
      <c r="B52" s="110" t="s">
        <v>256</v>
      </c>
      <c r="C52" s="110" t="s">
        <v>458</v>
      </c>
      <c r="D52" s="110" t="s">
        <v>359</v>
      </c>
      <c r="E52" s="111">
        <v>42926</v>
      </c>
      <c r="F52" s="110" t="s">
        <v>360</v>
      </c>
      <c r="G52" s="110" t="s">
        <v>491</v>
      </c>
      <c r="H52" s="110">
        <v>3.254</v>
      </c>
      <c r="I52" s="112">
        <v>5694.5</v>
      </c>
      <c r="J52" s="110" t="s">
        <v>698</v>
      </c>
    </row>
    <row r="53" spans="1:10" x14ac:dyDescent="0.25">
      <c r="A53" s="110" t="s">
        <v>492</v>
      </c>
      <c r="B53" s="110" t="s">
        <v>256</v>
      </c>
      <c r="C53" s="110" t="s">
        <v>458</v>
      </c>
      <c r="D53" s="110" t="s">
        <v>359</v>
      </c>
      <c r="E53" s="111">
        <v>42940</v>
      </c>
      <c r="F53" s="110" t="s">
        <v>360</v>
      </c>
      <c r="G53" s="110" t="s">
        <v>459</v>
      </c>
      <c r="H53" s="110">
        <v>3.1539999999999999</v>
      </c>
      <c r="I53" s="112">
        <v>6308</v>
      </c>
      <c r="J53" s="110" t="s">
        <v>695</v>
      </c>
    </row>
    <row r="54" spans="1:10" x14ac:dyDescent="0.25">
      <c r="A54" s="110" t="s">
        <v>493</v>
      </c>
      <c r="B54" s="110" t="s">
        <v>256</v>
      </c>
      <c r="C54" s="110" t="s">
        <v>494</v>
      </c>
      <c r="D54" s="110" t="s">
        <v>359</v>
      </c>
      <c r="E54" s="111">
        <v>42940</v>
      </c>
      <c r="F54" s="110" t="s">
        <v>360</v>
      </c>
      <c r="G54" s="110" t="s">
        <v>495</v>
      </c>
      <c r="H54" s="110">
        <v>3.1840000000000002</v>
      </c>
      <c r="I54" s="112">
        <v>5333.23</v>
      </c>
      <c r="J54" s="110" t="s">
        <v>695</v>
      </c>
    </row>
    <row r="55" spans="1:10" x14ac:dyDescent="0.25">
      <c r="A55" s="110" t="s">
        <v>496</v>
      </c>
      <c r="B55" s="110" t="s">
        <v>256</v>
      </c>
      <c r="C55" s="110" t="s">
        <v>497</v>
      </c>
      <c r="D55" s="110" t="s">
        <v>359</v>
      </c>
      <c r="E55" s="111">
        <v>42943</v>
      </c>
      <c r="F55" s="110" t="s">
        <v>360</v>
      </c>
      <c r="G55" s="110" t="s">
        <v>498</v>
      </c>
      <c r="H55" s="110">
        <v>3.1389999999999998</v>
      </c>
      <c r="I55" s="112">
        <v>1726.45</v>
      </c>
      <c r="J55" s="110" t="s">
        <v>695</v>
      </c>
    </row>
    <row r="56" spans="1:10" x14ac:dyDescent="0.25">
      <c r="A56" s="110" t="s">
        <v>499</v>
      </c>
      <c r="B56" s="110" t="s">
        <v>256</v>
      </c>
      <c r="C56" s="110" t="s">
        <v>402</v>
      </c>
      <c r="D56" s="110" t="s">
        <v>359</v>
      </c>
      <c r="E56" s="111">
        <v>42948</v>
      </c>
      <c r="F56" s="110" t="s">
        <v>360</v>
      </c>
      <c r="G56" s="110" t="s">
        <v>408</v>
      </c>
      <c r="H56" s="110">
        <v>4.1722999999999999</v>
      </c>
      <c r="I56" s="112">
        <v>5924.67</v>
      </c>
      <c r="J56" s="110" t="s">
        <v>695</v>
      </c>
    </row>
    <row r="57" spans="1:10" x14ac:dyDescent="0.25">
      <c r="A57" s="110" t="s">
        <v>500</v>
      </c>
      <c r="B57" s="110" t="s">
        <v>256</v>
      </c>
      <c r="C57" s="110" t="s">
        <v>447</v>
      </c>
      <c r="D57" s="110" t="s">
        <v>359</v>
      </c>
      <c r="E57" s="111">
        <v>42956</v>
      </c>
      <c r="F57" s="110" t="s">
        <v>360</v>
      </c>
      <c r="G57" s="110" t="s">
        <v>501</v>
      </c>
      <c r="H57" s="110">
        <v>4.1349999999999998</v>
      </c>
      <c r="I57" s="112">
        <v>3308</v>
      </c>
      <c r="J57" s="110" t="s">
        <v>695</v>
      </c>
    </row>
    <row r="58" spans="1:10" x14ac:dyDescent="0.25">
      <c r="A58" s="110" t="s">
        <v>502</v>
      </c>
      <c r="B58" s="110" t="s">
        <v>256</v>
      </c>
      <c r="C58" s="110" t="s">
        <v>503</v>
      </c>
      <c r="D58" s="110" t="s">
        <v>359</v>
      </c>
      <c r="E58" s="111">
        <v>42968</v>
      </c>
      <c r="F58" s="110" t="s">
        <v>360</v>
      </c>
      <c r="G58" s="110" t="s">
        <v>504</v>
      </c>
      <c r="H58" s="110">
        <v>3.1465000000000001</v>
      </c>
      <c r="I58" s="112">
        <v>1609.75</v>
      </c>
      <c r="J58" s="110" t="s">
        <v>695</v>
      </c>
    </row>
    <row r="59" spans="1:10" x14ac:dyDescent="0.25">
      <c r="A59" s="110" t="s">
        <v>505</v>
      </c>
      <c r="B59" s="110" t="s">
        <v>256</v>
      </c>
      <c r="C59" s="110" t="s">
        <v>405</v>
      </c>
      <c r="D59" s="110" t="s">
        <v>359</v>
      </c>
      <c r="E59" s="111">
        <v>43010</v>
      </c>
      <c r="F59" s="110" t="s">
        <v>360</v>
      </c>
      <c r="G59" s="110" t="s">
        <v>378</v>
      </c>
      <c r="H59" s="110">
        <v>3.165</v>
      </c>
      <c r="I59" s="112">
        <v>4731.68</v>
      </c>
      <c r="J59" s="110" t="s">
        <v>695</v>
      </c>
    </row>
    <row r="60" spans="1:10" ht="24" x14ac:dyDescent="0.25">
      <c r="A60" s="110" t="s">
        <v>506</v>
      </c>
      <c r="B60" s="110" t="s">
        <v>256</v>
      </c>
      <c r="C60" s="110" t="s">
        <v>402</v>
      </c>
      <c r="D60" s="110" t="s">
        <v>359</v>
      </c>
      <c r="E60" s="111">
        <v>43011</v>
      </c>
      <c r="F60" s="110" t="s">
        <v>360</v>
      </c>
      <c r="G60" s="110" t="s">
        <v>408</v>
      </c>
      <c r="H60" s="110">
        <v>4.1863999999999999</v>
      </c>
      <c r="I60" s="112">
        <v>5944.69</v>
      </c>
      <c r="J60" s="110" t="s">
        <v>699</v>
      </c>
    </row>
    <row r="61" spans="1:10" x14ac:dyDescent="0.25">
      <c r="A61" s="110" t="s">
        <v>507</v>
      </c>
      <c r="B61" s="110" t="s">
        <v>256</v>
      </c>
      <c r="C61" s="110" t="s">
        <v>494</v>
      </c>
      <c r="D61" s="110" t="s">
        <v>359</v>
      </c>
      <c r="E61" s="111">
        <v>43011</v>
      </c>
      <c r="F61" s="110" t="s">
        <v>360</v>
      </c>
      <c r="G61" s="110" t="s">
        <v>450</v>
      </c>
      <c r="H61" s="110">
        <v>3.173</v>
      </c>
      <c r="I61" s="112">
        <v>5314.78</v>
      </c>
      <c r="J61" s="110" t="s">
        <v>695</v>
      </c>
    </row>
    <row r="62" spans="1:10" x14ac:dyDescent="0.25">
      <c r="A62" s="110" t="s">
        <v>508</v>
      </c>
      <c r="B62" s="110" t="s">
        <v>256</v>
      </c>
      <c r="C62" s="110" t="s">
        <v>458</v>
      </c>
      <c r="D62" s="110" t="s">
        <v>359</v>
      </c>
      <c r="E62" s="111">
        <v>43013</v>
      </c>
      <c r="F62" s="110" t="s">
        <v>360</v>
      </c>
      <c r="G62" s="110" t="s">
        <v>459</v>
      </c>
      <c r="H62" s="110">
        <v>3.1840000000000002</v>
      </c>
      <c r="I62" s="112">
        <v>6368</v>
      </c>
      <c r="J62" s="110" t="s">
        <v>695</v>
      </c>
    </row>
    <row r="63" spans="1:10" x14ac:dyDescent="0.25">
      <c r="A63" s="110" t="s">
        <v>509</v>
      </c>
      <c r="B63" s="110" t="s">
        <v>256</v>
      </c>
      <c r="C63" s="110" t="s">
        <v>405</v>
      </c>
      <c r="D63" s="110" t="s">
        <v>359</v>
      </c>
      <c r="E63" s="111">
        <v>43013</v>
      </c>
      <c r="F63" s="110" t="s">
        <v>360</v>
      </c>
      <c r="G63" s="110" t="s">
        <v>378</v>
      </c>
      <c r="H63" s="110">
        <v>3.1840000000000002</v>
      </c>
      <c r="I63" s="112">
        <v>4760.08</v>
      </c>
      <c r="J63" s="110" t="s">
        <v>695</v>
      </c>
    </row>
    <row r="64" spans="1:10" x14ac:dyDescent="0.25">
      <c r="A64" s="110" t="s">
        <v>510</v>
      </c>
      <c r="B64" s="110" t="s">
        <v>256</v>
      </c>
      <c r="C64" s="110" t="s">
        <v>405</v>
      </c>
      <c r="D64" s="110" t="s">
        <v>359</v>
      </c>
      <c r="E64" s="111">
        <v>43013</v>
      </c>
      <c r="F64" s="110" t="s">
        <v>360</v>
      </c>
      <c r="G64" s="110" t="s">
        <v>378</v>
      </c>
      <c r="H64" s="110">
        <v>3.1840000000000002</v>
      </c>
      <c r="I64" s="112">
        <v>4760.08</v>
      </c>
      <c r="J64" s="110" t="s">
        <v>695</v>
      </c>
    </row>
    <row r="65" spans="1:10" x14ac:dyDescent="0.25">
      <c r="A65" s="110" t="s">
        <v>511</v>
      </c>
      <c r="B65" s="110" t="s">
        <v>256</v>
      </c>
      <c r="C65" s="110" t="s">
        <v>415</v>
      </c>
      <c r="D65" s="110" t="s">
        <v>359</v>
      </c>
      <c r="E65" s="111">
        <v>43026</v>
      </c>
      <c r="F65" s="110" t="s">
        <v>360</v>
      </c>
      <c r="G65" s="110" t="s">
        <v>512</v>
      </c>
      <c r="H65" s="110">
        <v>3.2959999999999998</v>
      </c>
      <c r="I65" s="112">
        <v>6262.4</v>
      </c>
      <c r="J65" s="110" t="s">
        <v>700</v>
      </c>
    </row>
    <row r="66" spans="1:10" x14ac:dyDescent="0.25">
      <c r="A66" s="110" t="s">
        <v>513</v>
      </c>
      <c r="B66" s="110" t="s">
        <v>256</v>
      </c>
      <c r="C66" s="110" t="s">
        <v>514</v>
      </c>
      <c r="D66" s="110" t="s">
        <v>359</v>
      </c>
      <c r="E66" s="111">
        <v>43073</v>
      </c>
      <c r="F66" s="110" t="s">
        <v>360</v>
      </c>
      <c r="G66" s="110" t="s">
        <v>515</v>
      </c>
      <c r="H66" s="110">
        <v>3.2461000000000002</v>
      </c>
      <c r="I66" s="112">
        <v>11036.74</v>
      </c>
      <c r="J66" s="110" t="s">
        <v>695</v>
      </c>
    </row>
    <row r="67" spans="1:10" x14ac:dyDescent="0.25">
      <c r="A67" s="110" t="s">
        <v>516</v>
      </c>
      <c r="B67" s="110" t="s">
        <v>256</v>
      </c>
      <c r="C67" s="110" t="s">
        <v>517</v>
      </c>
      <c r="D67" s="110" t="s">
        <v>359</v>
      </c>
      <c r="E67" s="111">
        <v>43048</v>
      </c>
      <c r="F67" s="110" t="s">
        <v>360</v>
      </c>
      <c r="G67" s="110" t="s">
        <v>408</v>
      </c>
      <c r="H67" s="110">
        <v>4.3099999999999996</v>
      </c>
      <c r="I67" s="112">
        <v>6120.2</v>
      </c>
      <c r="J67" s="110" t="s">
        <v>695</v>
      </c>
    </row>
    <row r="68" spans="1:10" x14ac:dyDescent="0.25">
      <c r="A68" s="110" t="s">
        <v>518</v>
      </c>
      <c r="B68" s="110" t="s">
        <v>519</v>
      </c>
      <c r="C68" s="110" t="s">
        <v>405</v>
      </c>
      <c r="D68" s="110" t="s">
        <v>359</v>
      </c>
      <c r="E68" s="111">
        <v>42738</v>
      </c>
      <c r="F68" s="110" t="s">
        <v>360</v>
      </c>
      <c r="G68" s="110" t="s">
        <v>520</v>
      </c>
      <c r="H68" s="110">
        <v>3.17</v>
      </c>
      <c r="I68" s="112">
        <v>9193</v>
      </c>
      <c r="J68" s="110" t="s">
        <v>695</v>
      </c>
    </row>
    <row r="69" spans="1:10" x14ac:dyDescent="0.25">
      <c r="A69" s="110" t="s">
        <v>521</v>
      </c>
      <c r="B69" s="110" t="s">
        <v>519</v>
      </c>
      <c r="C69" s="110" t="s">
        <v>405</v>
      </c>
      <c r="D69" s="110" t="s">
        <v>359</v>
      </c>
      <c r="E69" s="111">
        <v>42836</v>
      </c>
      <c r="F69" s="110" t="s">
        <v>360</v>
      </c>
      <c r="G69" s="110" t="s">
        <v>378</v>
      </c>
      <c r="H69" s="110">
        <v>3.113</v>
      </c>
      <c r="I69" s="112">
        <v>4653.9399999999996</v>
      </c>
      <c r="J69" s="110" t="s">
        <v>695</v>
      </c>
    </row>
    <row r="70" spans="1:10" ht="24" x14ac:dyDescent="0.25">
      <c r="A70" s="110" t="s">
        <v>522</v>
      </c>
      <c r="B70" s="110" t="s">
        <v>50</v>
      </c>
      <c r="C70" s="110" t="s">
        <v>523</v>
      </c>
      <c r="D70" s="110" t="s">
        <v>359</v>
      </c>
      <c r="E70" s="111">
        <v>42738</v>
      </c>
      <c r="F70" s="110" t="s">
        <v>360</v>
      </c>
      <c r="G70" s="110" t="s">
        <v>524</v>
      </c>
      <c r="H70" s="110">
        <v>3.39</v>
      </c>
      <c r="I70" s="112">
        <v>827.16</v>
      </c>
      <c r="J70" s="110" t="s">
        <v>695</v>
      </c>
    </row>
    <row r="71" spans="1:10" ht="24" x14ac:dyDescent="0.25">
      <c r="A71" s="110" t="s">
        <v>525</v>
      </c>
      <c r="B71" s="110" t="s">
        <v>50</v>
      </c>
      <c r="C71" s="110" t="s">
        <v>402</v>
      </c>
      <c r="D71" s="110" t="s">
        <v>359</v>
      </c>
      <c r="E71" s="111">
        <v>42762</v>
      </c>
      <c r="F71" s="110" t="s">
        <v>360</v>
      </c>
      <c r="G71" s="110" t="s">
        <v>526</v>
      </c>
      <c r="H71" s="110">
        <v>3.8919999999999999</v>
      </c>
      <c r="I71" s="112">
        <v>11053.28</v>
      </c>
      <c r="J71" s="110" t="s">
        <v>701</v>
      </c>
    </row>
    <row r="72" spans="1:10" x14ac:dyDescent="0.25">
      <c r="A72" s="110" t="s">
        <v>527</v>
      </c>
      <c r="B72" s="110" t="s">
        <v>50</v>
      </c>
      <c r="C72" s="110" t="s">
        <v>478</v>
      </c>
      <c r="D72" s="110" t="s">
        <v>359</v>
      </c>
      <c r="E72" s="111">
        <v>42765</v>
      </c>
      <c r="F72" s="110" t="s">
        <v>360</v>
      </c>
      <c r="G72" s="110" t="s">
        <v>528</v>
      </c>
      <c r="H72" s="110">
        <v>3.113</v>
      </c>
      <c r="I72" s="112">
        <v>7191.03</v>
      </c>
      <c r="J72" s="110" t="s">
        <v>695</v>
      </c>
    </row>
    <row r="73" spans="1:10" ht="24" x14ac:dyDescent="0.25">
      <c r="A73" s="110" t="s">
        <v>529</v>
      </c>
      <c r="B73" s="110" t="s">
        <v>50</v>
      </c>
      <c r="C73" s="110" t="s">
        <v>530</v>
      </c>
      <c r="D73" s="110" t="s">
        <v>359</v>
      </c>
      <c r="E73" s="111">
        <v>42762</v>
      </c>
      <c r="F73" s="110" t="s">
        <v>360</v>
      </c>
      <c r="G73" s="110" t="s">
        <v>531</v>
      </c>
      <c r="H73" s="110">
        <v>2.3639999999999999</v>
      </c>
      <c r="I73" s="112">
        <v>1361.66</v>
      </c>
      <c r="J73" s="110" t="s">
        <v>717</v>
      </c>
    </row>
    <row r="74" spans="1:10" ht="24" x14ac:dyDescent="0.25">
      <c r="A74" s="110" t="s">
        <v>532</v>
      </c>
      <c r="B74" s="110" t="s">
        <v>50</v>
      </c>
      <c r="C74" s="110" t="s">
        <v>533</v>
      </c>
      <c r="D74" s="110" t="s">
        <v>359</v>
      </c>
      <c r="E74" s="111">
        <v>42762</v>
      </c>
      <c r="F74" s="110" t="s">
        <v>360</v>
      </c>
      <c r="G74" s="110" t="s">
        <v>534</v>
      </c>
      <c r="H74" s="110">
        <v>3.355</v>
      </c>
      <c r="I74" s="112">
        <v>1107.1500000000001</v>
      </c>
      <c r="J74" s="110" t="s">
        <v>702</v>
      </c>
    </row>
    <row r="75" spans="1:10" x14ac:dyDescent="0.25">
      <c r="A75" s="110" t="s">
        <v>535</v>
      </c>
      <c r="B75" s="110" t="s">
        <v>50</v>
      </c>
      <c r="C75" s="110" t="s">
        <v>536</v>
      </c>
      <c r="D75" s="110" t="s">
        <v>359</v>
      </c>
      <c r="E75" s="111">
        <v>42765</v>
      </c>
      <c r="F75" s="110" t="s">
        <v>360</v>
      </c>
      <c r="G75" s="110" t="s">
        <v>537</v>
      </c>
      <c r="H75" s="110">
        <v>3.113</v>
      </c>
      <c r="I75" s="112">
        <v>4918.54</v>
      </c>
      <c r="J75" s="110" t="s">
        <v>695</v>
      </c>
    </row>
    <row r="76" spans="1:10" ht="24" x14ac:dyDescent="0.25">
      <c r="A76" s="110" t="s">
        <v>538</v>
      </c>
      <c r="B76" s="110" t="s">
        <v>50</v>
      </c>
      <c r="C76" s="110" t="s">
        <v>539</v>
      </c>
      <c r="D76" s="110" t="s">
        <v>359</v>
      </c>
      <c r="E76" s="111">
        <v>42762</v>
      </c>
      <c r="F76" s="110" t="s">
        <v>360</v>
      </c>
      <c r="G76" s="110" t="s">
        <v>540</v>
      </c>
      <c r="H76" s="110">
        <v>3.1160000000000001</v>
      </c>
      <c r="I76" s="112">
        <v>3739.2</v>
      </c>
      <c r="J76" s="110" t="s">
        <v>703</v>
      </c>
    </row>
    <row r="77" spans="1:10" ht="24" x14ac:dyDescent="0.25">
      <c r="A77" s="110" t="s">
        <v>541</v>
      </c>
      <c r="B77" s="110" t="s">
        <v>50</v>
      </c>
      <c r="C77" s="110" t="s">
        <v>415</v>
      </c>
      <c r="D77" s="110" t="s">
        <v>359</v>
      </c>
      <c r="E77" s="111">
        <v>42783</v>
      </c>
      <c r="F77" s="110" t="s">
        <v>360</v>
      </c>
      <c r="G77" s="110" t="s">
        <v>542</v>
      </c>
      <c r="H77" s="110">
        <v>3.18</v>
      </c>
      <c r="I77" s="112">
        <v>19201.64</v>
      </c>
      <c r="J77" s="110" t="s">
        <v>704</v>
      </c>
    </row>
    <row r="78" spans="1:10" x14ac:dyDescent="0.25">
      <c r="A78" s="110" t="s">
        <v>543</v>
      </c>
      <c r="B78" s="110" t="s">
        <v>50</v>
      </c>
      <c r="C78" s="110" t="s">
        <v>544</v>
      </c>
      <c r="D78" s="110" t="s">
        <v>359</v>
      </c>
      <c r="E78" s="111">
        <v>42765</v>
      </c>
      <c r="F78" s="110" t="s">
        <v>360</v>
      </c>
      <c r="G78" s="110" t="s">
        <v>545</v>
      </c>
      <c r="H78" s="110">
        <v>3.5</v>
      </c>
      <c r="I78" s="112">
        <v>2345</v>
      </c>
      <c r="J78" s="110" t="s">
        <v>695</v>
      </c>
    </row>
    <row r="79" spans="1:10" ht="24" x14ac:dyDescent="0.25">
      <c r="A79" s="110" t="s">
        <v>546</v>
      </c>
      <c r="B79" s="110" t="s">
        <v>50</v>
      </c>
      <c r="C79" s="110" t="s">
        <v>405</v>
      </c>
      <c r="D79" s="110" t="s">
        <v>359</v>
      </c>
      <c r="E79" s="111">
        <v>42797</v>
      </c>
      <c r="F79" s="110" t="s">
        <v>360</v>
      </c>
      <c r="G79" s="110" t="s">
        <v>547</v>
      </c>
      <c r="H79" s="110">
        <v>3.1179999999999999</v>
      </c>
      <c r="I79" s="112">
        <v>13984.23</v>
      </c>
      <c r="J79" s="110" t="s">
        <v>705</v>
      </c>
    </row>
    <row r="80" spans="1:10" x14ac:dyDescent="0.25">
      <c r="A80" s="110" t="s">
        <v>548</v>
      </c>
      <c r="B80" s="110" t="s">
        <v>50</v>
      </c>
      <c r="C80" s="110" t="s">
        <v>549</v>
      </c>
      <c r="D80" s="110" t="s">
        <v>359</v>
      </c>
      <c r="E80" s="111">
        <v>42999</v>
      </c>
      <c r="F80" s="110" t="s">
        <v>360</v>
      </c>
      <c r="G80" s="110" t="s">
        <v>550</v>
      </c>
      <c r="H80" s="110">
        <v>3.145</v>
      </c>
      <c r="I80" s="112">
        <v>4245.75</v>
      </c>
      <c r="J80" s="110" t="s">
        <v>695</v>
      </c>
    </row>
    <row r="81" spans="1:10" ht="24" x14ac:dyDescent="0.25">
      <c r="A81" s="110" t="s">
        <v>551</v>
      </c>
      <c r="B81" s="110" t="s">
        <v>50</v>
      </c>
      <c r="C81" s="110" t="s">
        <v>552</v>
      </c>
      <c r="D81" s="110" t="s">
        <v>359</v>
      </c>
      <c r="E81" s="111">
        <v>42797</v>
      </c>
      <c r="F81" s="110" t="s">
        <v>360</v>
      </c>
      <c r="G81" s="110" t="s">
        <v>553</v>
      </c>
      <c r="H81" s="110">
        <v>3.1179999999999999</v>
      </c>
      <c r="I81" s="112">
        <v>2291.73</v>
      </c>
      <c r="J81" s="110" t="s">
        <v>706</v>
      </c>
    </row>
    <row r="82" spans="1:10" ht="24" x14ac:dyDescent="0.25">
      <c r="A82" s="110" t="s">
        <v>554</v>
      </c>
      <c r="B82" s="110" t="s">
        <v>50</v>
      </c>
      <c r="C82" s="110" t="s">
        <v>402</v>
      </c>
      <c r="D82" s="110" t="s">
        <v>359</v>
      </c>
      <c r="E82" s="111">
        <v>42814</v>
      </c>
      <c r="F82" s="110" t="s">
        <v>360</v>
      </c>
      <c r="G82" s="110" t="s">
        <v>555</v>
      </c>
      <c r="H82" s="110">
        <v>3.1040000000000001</v>
      </c>
      <c r="I82" s="112">
        <v>11531.36</v>
      </c>
      <c r="J82" s="110" t="s">
        <v>707</v>
      </c>
    </row>
    <row r="83" spans="1:10" x14ac:dyDescent="0.25">
      <c r="A83" s="110" t="s">
        <v>556</v>
      </c>
      <c r="B83" s="110" t="s">
        <v>50</v>
      </c>
      <c r="C83" s="110" t="s">
        <v>405</v>
      </c>
      <c r="D83" s="110" t="s">
        <v>359</v>
      </c>
      <c r="E83" s="111">
        <v>42814</v>
      </c>
      <c r="F83" s="110" t="s">
        <v>360</v>
      </c>
      <c r="G83" s="110" t="s">
        <v>557</v>
      </c>
      <c r="H83" s="110">
        <v>3.1027</v>
      </c>
      <c r="I83" s="112">
        <v>30220.3</v>
      </c>
      <c r="J83" s="110" t="s">
        <v>695</v>
      </c>
    </row>
    <row r="84" spans="1:10" x14ac:dyDescent="0.25">
      <c r="A84" s="110" t="s">
        <v>558</v>
      </c>
      <c r="B84" s="110" t="s">
        <v>50</v>
      </c>
      <c r="C84" s="110" t="s">
        <v>415</v>
      </c>
      <c r="D84" s="110" t="s">
        <v>359</v>
      </c>
      <c r="E84" s="111">
        <v>42814</v>
      </c>
      <c r="F84" s="110" t="s">
        <v>360</v>
      </c>
      <c r="G84" s="110" t="s">
        <v>559</v>
      </c>
      <c r="H84" s="110">
        <v>3.13</v>
      </c>
      <c r="I84" s="112">
        <v>13249.29</v>
      </c>
      <c r="J84" s="110" t="s">
        <v>695</v>
      </c>
    </row>
    <row r="85" spans="1:10" x14ac:dyDescent="0.25">
      <c r="A85" s="110" t="s">
        <v>560</v>
      </c>
      <c r="B85" s="110" t="s">
        <v>50</v>
      </c>
      <c r="C85" s="110" t="s">
        <v>458</v>
      </c>
      <c r="D85" s="110" t="s">
        <v>359</v>
      </c>
      <c r="E85" s="111">
        <v>42814</v>
      </c>
      <c r="F85" s="110" t="s">
        <v>360</v>
      </c>
      <c r="G85" s="110" t="s">
        <v>459</v>
      </c>
      <c r="H85" s="110">
        <v>3.1040000000000001</v>
      </c>
      <c r="I85" s="112">
        <v>6208</v>
      </c>
      <c r="J85" s="110" t="s">
        <v>695</v>
      </c>
    </row>
    <row r="86" spans="1:10" x14ac:dyDescent="0.25">
      <c r="A86" s="110" t="s">
        <v>561</v>
      </c>
      <c r="B86" s="110" t="s">
        <v>50</v>
      </c>
      <c r="C86" s="110" t="s">
        <v>374</v>
      </c>
      <c r="D86" s="110" t="s">
        <v>359</v>
      </c>
      <c r="E86" s="111">
        <v>42789</v>
      </c>
      <c r="F86" s="110" t="s">
        <v>360</v>
      </c>
      <c r="G86" s="110" t="s">
        <v>562</v>
      </c>
      <c r="H86" s="110">
        <v>3.11</v>
      </c>
      <c r="I86" s="112">
        <v>1866</v>
      </c>
      <c r="J86" s="110" t="s">
        <v>695</v>
      </c>
    </row>
    <row r="87" spans="1:10" ht="24" x14ac:dyDescent="0.25">
      <c r="A87" s="110" t="s">
        <v>563</v>
      </c>
      <c r="B87" s="110" t="s">
        <v>50</v>
      </c>
      <c r="C87" s="110" t="s">
        <v>564</v>
      </c>
      <c r="D87" s="110" t="s">
        <v>359</v>
      </c>
      <c r="E87" s="111">
        <v>42789</v>
      </c>
      <c r="F87" s="110" t="s">
        <v>360</v>
      </c>
      <c r="G87" s="110" t="s">
        <v>565</v>
      </c>
      <c r="H87" s="110">
        <v>3.1179999999999999</v>
      </c>
      <c r="I87" s="112">
        <v>3055.64</v>
      </c>
      <c r="J87" s="110" t="s">
        <v>695</v>
      </c>
    </row>
    <row r="88" spans="1:10" x14ac:dyDescent="0.25">
      <c r="A88" s="110" t="s">
        <v>566</v>
      </c>
      <c r="B88" s="110" t="s">
        <v>50</v>
      </c>
      <c r="C88" s="110" t="s">
        <v>567</v>
      </c>
      <c r="D88" s="110" t="s">
        <v>359</v>
      </c>
      <c r="E88" s="111">
        <v>42789</v>
      </c>
      <c r="F88" s="110" t="s">
        <v>360</v>
      </c>
      <c r="G88" s="110" t="s">
        <v>568</v>
      </c>
      <c r="H88" s="110">
        <v>3.11</v>
      </c>
      <c r="I88" s="112">
        <v>4991.55</v>
      </c>
      <c r="J88" s="110" t="s">
        <v>695</v>
      </c>
    </row>
    <row r="89" spans="1:10" x14ac:dyDescent="0.25">
      <c r="A89" s="110" t="s">
        <v>569</v>
      </c>
      <c r="B89" s="110" t="s">
        <v>50</v>
      </c>
      <c r="C89" s="110" t="s">
        <v>418</v>
      </c>
      <c r="D89" s="110" t="s">
        <v>359</v>
      </c>
      <c r="E89" s="111">
        <v>42789</v>
      </c>
      <c r="F89" s="110" t="s">
        <v>360</v>
      </c>
      <c r="G89" s="110" t="s">
        <v>570</v>
      </c>
      <c r="H89" s="110">
        <v>3.1179999999999999</v>
      </c>
      <c r="I89" s="112">
        <v>7483.2</v>
      </c>
      <c r="J89" s="110" t="s">
        <v>695</v>
      </c>
    </row>
    <row r="90" spans="1:10" x14ac:dyDescent="0.25">
      <c r="A90" s="110" t="s">
        <v>571</v>
      </c>
      <c r="B90" s="110" t="s">
        <v>50</v>
      </c>
      <c r="C90" s="110" t="s">
        <v>380</v>
      </c>
      <c r="D90" s="110" t="s">
        <v>359</v>
      </c>
      <c r="E90" s="111">
        <v>42824</v>
      </c>
      <c r="F90" s="110" t="s">
        <v>360</v>
      </c>
      <c r="G90" s="110" t="s">
        <v>491</v>
      </c>
      <c r="H90" s="110">
        <v>3.141</v>
      </c>
      <c r="I90" s="112">
        <v>5496.75</v>
      </c>
      <c r="J90" s="110" t="s">
        <v>720</v>
      </c>
    </row>
    <row r="91" spans="1:10" ht="24" x14ac:dyDescent="0.25">
      <c r="A91" s="110" t="s">
        <v>572</v>
      </c>
      <c r="B91" s="110" t="s">
        <v>50</v>
      </c>
      <c r="C91" s="110" t="s">
        <v>469</v>
      </c>
      <c r="D91" s="110" t="s">
        <v>359</v>
      </c>
      <c r="E91" s="111">
        <v>42824</v>
      </c>
      <c r="F91" s="110" t="s">
        <v>360</v>
      </c>
      <c r="G91" s="110" t="s">
        <v>573</v>
      </c>
      <c r="H91" s="110">
        <v>3.8748</v>
      </c>
      <c r="I91" s="112">
        <v>867.96</v>
      </c>
      <c r="J91" s="110" t="s">
        <v>721</v>
      </c>
    </row>
    <row r="92" spans="1:10" ht="24" x14ac:dyDescent="0.25">
      <c r="A92" s="110" t="s">
        <v>574</v>
      </c>
      <c r="B92" s="110" t="s">
        <v>50</v>
      </c>
      <c r="C92" s="110" t="s">
        <v>575</v>
      </c>
      <c r="D92" s="110" t="s">
        <v>359</v>
      </c>
      <c r="E92" s="111">
        <v>42824</v>
      </c>
      <c r="F92" s="110" t="s">
        <v>360</v>
      </c>
      <c r="G92" s="110" t="s">
        <v>545</v>
      </c>
      <c r="H92" s="110">
        <v>3.3066</v>
      </c>
      <c r="I92" s="112">
        <v>2215.42</v>
      </c>
      <c r="J92" s="110" t="s">
        <v>721</v>
      </c>
    </row>
    <row r="93" spans="1:10" ht="24" x14ac:dyDescent="0.25">
      <c r="A93" s="110" t="s">
        <v>576</v>
      </c>
      <c r="B93" s="110" t="s">
        <v>50</v>
      </c>
      <c r="C93" s="110" t="s">
        <v>418</v>
      </c>
      <c r="D93" s="110" t="s">
        <v>359</v>
      </c>
      <c r="E93" s="111">
        <v>42824</v>
      </c>
      <c r="F93" s="110" t="s">
        <v>360</v>
      </c>
      <c r="G93" s="110" t="s">
        <v>562</v>
      </c>
      <c r="H93" s="110">
        <v>3.1429999999999998</v>
      </c>
      <c r="I93" s="112">
        <v>1885.8</v>
      </c>
      <c r="J93" s="110" t="s">
        <v>1633</v>
      </c>
    </row>
    <row r="94" spans="1:10" ht="24" x14ac:dyDescent="0.25">
      <c r="A94" s="110" t="s">
        <v>577</v>
      </c>
      <c r="B94" s="110" t="s">
        <v>50</v>
      </c>
      <c r="C94" s="110" t="s">
        <v>374</v>
      </c>
      <c r="D94" s="110" t="s">
        <v>359</v>
      </c>
      <c r="E94" s="111">
        <v>42824</v>
      </c>
      <c r="F94" s="110" t="s">
        <v>360</v>
      </c>
      <c r="G94" s="110" t="s">
        <v>578</v>
      </c>
      <c r="H94" s="110">
        <v>3.1019999999999999</v>
      </c>
      <c r="I94" s="112">
        <v>2326.5</v>
      </c>
      <c r="J94" s="110" t="s">
        <v>722</v>
      </c>
    </row>
    <row r="95" spans="1:10" x14ac:dyDescent="0.25">
      <c r="A95" s="110" t="s">
        <v>579</v>
      </c>
      <c r="B95" s="110" t="s">
        <v>50</v>
      </c>
      <c r="C95" s="110" t="s">
        <v>533</v>
      </c>
      <c r="D95" s="110" t="s">
        <v>359</v>
      </c>
      <c r="E95" s="111">
        <v>42852</v>
      </c>
      <c r="F95" s="110" t="s">
        <v>360</v>
      </c>
      <c r="G95" s="110" t="s">
        <v>580</v>
      </c>
      <c r="H95" s="110">
        <v>3.4969999999999999</v>
      </c>
      <c r="I95" s="112">
        <v>2259.06</v>
      </c>
      <c r="J95" s="110" t="s">
        <v>695</v>
      </c>
    </row>
    <row r="96" spans="1:10" x14ac:dyDescent="0.25">
      <c r="A96" s="110" t="s">
        <v>581</v>
      </c>
      <c r="B96" s="110" t="s">
        <v>50</v>
      </c>
      <c r="C96" s="110" t="s">
        <v>478</v>
      </c>
      <c r="D96" s="110" t="s">
        <v>359</v>
      </c>
      <c r="E96" s="111">
        <v>42852</v>
      </c>
      <c r="F96" s="110" t="s">
        <v>360</v>
      </c>
      <c r="G96" s="110" t="s">
        <v>582</v>
      </c>
      <c r="H96" s="110">
        <v>3.1819999999999999</v>
      </c>
      <c r="I96" s="112">
        <v>6615.38</v>
      </c>
      <c r="J96" s="110" t="s">
        <v>695</v>
      </c>
    </row>
    <row r="97" spans="1:10" x14ac:dyDescent="0.25">
      <c r="A97" s="110" t="s">
        <v>583</v>
      </c>
      <c r="B97" s="110" t="s">
        <v>50</v>
      </c>
      <c r="C97" s="110" t="s">
        <v>584</v>
      </c>
      <c r="D97" s="110" t="s">
        <v>359</v>
      </c>
      <c r="E97" s="111">
        <v>42852</v>
      </c>
      <c r="F97" s="110" t="s">
        <v>360</v>
      </c>
      <c r="G97" s="110" t="s">
        <v>585</v>
      </c>
      <c r="H97" s="110">
        <v>3.1840000000000002</v>
      </c>
      <c r="I97" s="112">
        <v>3244.5</v>
      </c>
      <c r="J97" s="110" t="s">
        <v>695</v>
      </c>
    </row>
    <row r="98" spans="1:10" x14ac:dyDescent="0.25">
      <c r="A98" s="110" t="s">
        <v>586</v>
      </c>
      <c r="B98" s="110" t="s">
        <v>50</v>
      </c>
      <c r="C98" s="110" t="s">
        <v>380</v>
      </c>
      <c r="D98" s="110" t="s">
        <v>359</v>
      </c>
      <c r="E98" s="111">
        <v>42852</v>
      </c>
      <c r="F98" s="110" t="s">
        <v>360</v>
      </c>
      <c r="G98" s="110" t="s">
        <v>562</v>
      </c>
      <c r="H98" s="110">
        <v>3.1819999999999999</v>
      </c>
      <c r="I98" s="112">
        <v>1909.2</v>
      </c>
      <c r="J98" s="110" t="s">
        <v>695</v>
      </c>
    </row>
    <row r="99" spans="1:10" ht="24" x14ac:dyDescent="0.25">
      <c r="A99" s="110" t="s">
        <v>587</v>
      </c>
      <c r="B99" s="110" t="s">
        <v>50</v>
      </c>
      <c r="C99" s="110" t="s">
        <v>588</v>
      </c>
      <c r="D99" s="110" t="s">
        <v>359</v>
      </c>
      <c r="E99" s="111">
        <v>42857</v>
      </c>
      <c r="F99" s="110" t="s">
        <v>360</v>
      </c>
      <c r="G99" s="110" t="s">
        <v>589</v>
      </c>
      <c r="H99" s="110">
        <v>3.4980000000000002</v>
      </c>
      <c r="I99" s="112">
        <v>4827.24</v>
      </c>
      <c r="J99" s="110" t="s">
        <v>708</v>
      </c>
    </row>
    <row r="100" spans="1:10" x14ac:dyDescent="0.25">
      <c r="A100" s="110" t="s">
        <v>590</v>
      </c>
      <c r="B100" s="110" t="s">
        <v>50</v>
      </c>
      <c r="C100" s="110" t="s">
        <v>469</v>
      </c>
      <c r="D100" s="110" t="s">
        <v>359</v>
      </c>
      <c r="E100" s="111">
        <v>42866</v>
      </c>
      <c r="F100" s="110" t="s">
        <v>360</v>
      </c>
      <c r="G100" s="110" t="s">
        <v>591</v>
      </c>
      <c r="H100" s="110">
        <v>4.12</v>
      </c>
      <c r="I100" s="112">
        <v>2768.64</v>
      </c>
      <c r="J100" s="110" t="s">
        <v>709</v>
      </c>
    </row>
    <row r="101" spans="1:10" ht="24" x14ac:dyDescent="0.25">
      <c r="A101" s="110" t="s">
        <v>592</v>
      </c>
      <c r="B101" s="110" t="s">
        <v>50</v>
      </c>
      <c r="C101" s="110" t="s">
        <v>593</v>
      </c>
      <c r="D101" s="110" t="s">
        <v>359</v>
      </c>
      <c r="E101" s="111">
        <v>42860</v>
      </c>
      <c r="F101" s="110" t="s">
        <v>360</v>
      </c>
      <c r="G101" s="110" t="s">
        <v>594</v>
      </c>
      <c r="H101" s="110">
        <v>3.1680000000000001</v>
      </c>
      <c r="I101" s="112">
        <v>325.99</v>
      </c>
      <c r="J101" s="110" t="s">
        <v>695</v>
      </c>
    </row>
    <row r="102" spans="1:10" x14ac:dyDescent="0.25">
      <c r="A102" s="110" t="s">
        <v>595</v>
      </c>
      <c r="B102" s="110" t="s">
        <v>50</v>
      </c>
      <c r="C102" s="110" t="s">
        <v>377</v>
      </c>
      <c r="D102" s="110" t="s">
        <v>359</v>
      </c>
      <c r="E102" s="111">
        <v>42863</v>
      </c>
      <c r="F102" s="110" t="s">
        <v>360</v>
      </c>
      <c r="G102" s="110" t="s">
        <v>450</v>
      </c>
      <c r="H102" s="110">
        <v>3.2014999999999998</v>
      </c>
      <c r="I102" s="112">
        <v>5362.51</v>
      </c>
      <c r="J102" s="110" t="s">
        <v>695</v>
      </c>
    </row>
    <row r="103" spans="1:10" x14ac:dyDescent="0.25">
      <c r="A103" s="110" t="s">
        <v>596</v>
      </c>
      <c r="B103" s="110" t="s">
        <v>50</v>
      </c>
      <c r="C103" s="110" t="s">
        <v>533</v>
      </c>
      <c r="D103" s="110" t="s">
        <v>359</v>
      </c>
      <c r="E103" s="111">
        <v>42866</v>
      </c>
      <c r="F103" s="110" t="s">
        <v>360</v>
      </c>
      <c r="G103" s="110" t="s">
        <v>597</v>
      </c>
      <c r="H103" s="110">
        <v>3.43</v>
      </c>
      <c r="I103" s="112">
        <v>2798.88</v>
      </c>
      <c r="J103" s="110" t="s">
        <v>695</v>
      </c>
    </row>
    <row r="104" spans="1:10" x14ac:dyDescent="0.25">
      <c r="A104" s="110" t="s">
        <v>598</v>
      </c>
      <c r="B104" s="110" t="s">
        <v>50</v>
      </c>
      <c r="C104" s="110" t="s">
        <v>377</v>
      </c>
      <c r="D104" s="110" t="s">
        <v>359</v>
      </c>
      <c r="E104" s="111">
        <v>42866</v>
      </c>
      <c r="F104" s="110" t="s">
        <v>360</v>
      </c>
      <c r="G104" s="110" t="s">
        <v>450</v>
      </c>
      <c r="H104" s="110">
        <v>3.14</v>
      </c>
      <c r="I104" s="112">
        <v>5259.5</v>
      </c>
      <c r="J104" s="110" t="s">
        <v>695</v>
      </c>
    </row>
    <row r="105" spans="1:10" x14ac:dyDescent="0.25">
      <c r="A105" s="110" t="s">
        <v>599</v>
      </c>
      <c r="B105" s="110" t="s">
        <v>50</v>
      </c>
      <c r="C105" s="110" t="s">
        <v>469</v>
      </c>
      <c r="D105" s="110" t="s">
        <v>359</v>
      </c>
      <c r="E105" s="111">
        <v>42866</v>
      </c>
      <c r="F105" s="110" t="s">
        <v>360</v>
      </c>
      <c r="G105" s="110" t="s">
        <v>600</v>
      </c>
      <c r="H105" s="110">
        <v>4.0445000000000002</v>
      </c>
      <c r="I105" s="112">
        <v>1811.94</v>
      </c>
      <c r="J105" s="110" t="s">
        <v>695</v>
      </c>
    </row>
    <row r="106" spans="1:10" x14ac:dyDescent="0.25">
      <c r="A106" s="110" t="s">
        <v>601</v>
      </c>
      <c r="B106" s="110" t="s">
        <v>50</v>
      </c>
      <c r="C106" s="110" t="s">
        <v>602</v>
      </c>
      <c r="D106" s="110" t="s">
        <v>359</v>
      </c>
      <c r="E106" s="111">
        <v>42908</v>
      </c>
      <c r="F106" s="110" t="s">
        <v>360</v>
      </c>
      <c r="G106" s="110" t="s">
        <v>603</v>
      </c>
      <c r="H106" s="110">
        <v>3.3450000000000002</v>
      </c>
      <c r="I106" s="112">
        <v>1016.14</v>
      </c>
      <c r="J106" s="110" t="s">
        <v>695</v>
      </c>
    </row>
    <row r="107" spans="1:10" x14ac:dyDescent="0.25">
      <c r="A107" s="110" t="s">
        <v>604</v>
      </c>
      <c r="B107" s="110" t="s">
        <v>50</v>
      </c>
      <c r="C107" s="110" t="s">
        <v>605</v>
      </c>
      <c r="D107" s="110" t="s">
        <v>359</v>
      </c>
      <c r="E107" s="111">
        <v>42909</v>
      </c>
      <c r="F107" s="110" t="s">
        <v>360</v>
      </c>
      <c r="G107" s="110" t="s">
        <v>606</v>
      </c>
      <c r="H107" s="110">
        <v>3.3450000000000002</v>
      </c>
      <c r="I107" s="112">
        <v>4622.79</v>
      </c>
      <c r="J107" s="110" t="s">
        <v>695</v>
      </c>
    </row>
    <row r="108" spans="1:10" ht="24" x14ac:dyDescent="0.25">
      <c r="A108" s="110" t="s">
        <v>607</v>
      </c>
      <c r="B108" s="110" t="s">
        <v>50</v>
      </c>
      <c r="C108" s="110" t="s">
        <v>608</v>
      </c>
      <c r="D108" s="110" t="s">
        <v>359</v>
      </c>
      <c r="E108" s="111">
        <v>42908</v>
      </c>
      <c r="F108" s="110" t="s">
        <v>360</v>
      </c>
      <c r="G108" s="110" t="s">
        <v>609</v>
      </c>
      <c r="H108" s="110">
        <v>3.3450000000000002</v>
      </c>
      <c r="I108" s="112">
        <v>5960.79</v>
      </c>
      <c r="J108" s="110" t="s">
        <v>709</v>
      </c>
    </row>
    <row r="109" spans="1:10" x14ac:dyDescent="0.25">
      <c r="A109" s="110" t="s">
        <v>610</v>
      </c>
      <c r="B109" s="110" t="s">
        <v>50</v>
      </c>
      <c r="C109" s="110" t="s">
        <v>611</v>
      </c>
      <c r="D109" s="110" t="s">
        <v>359</v>
      </c>
      <c r="E109" s="111">
        <v>42908</v>
      </c>
      <c r="F109" s="110" t="s">
        <v>360</v>
      </c>
      <c r="G109" s="110" t="s">
        <v>612</v>
      </c>
      <c r="H109" s="110">
        <v>3.3450000000000002</v>
      </c>
      <c r="I109" s="112">
        <v>7425.9</v>
      </c>
      <c r="J109" s="110" t="s">
        <v>709</v>
      </c>
    </row>
    <row r="110" spans="1:10" x14ac:dyDescent="0.25">
      <c r="A110" s="110" t="s">
        <v>613</v>
      </c>
      <c r="B110" s="110" t="s">
        <v>50</v>
      </c>
      <c r="C110" s="110" t="s">
        <v>418</v>
      </c>
      <c r="D110" s="110" t="s">
        <v>359</v>
      </c>
      <c r="E110" s="111">
        <v>42908</v>
      </c>
      <c r="F110" s="110" t="s">
        <v>360</v>
      </c>
      <c r="G110" s="110" t="s">
        <v>614</v>
      </c>
      <c r="H110" s="110">
        <v>3.3450000000000002</v>
      </c>
      <c r="I110" s="112">
        <v>2107.35</v>
      </c>
      <c r="J110" s="110" t="s">
        <v>695</v>
      </c>
    </row>
    <row r="111" spans="1:10" x14ac:dyDescent="0.25">
      <c r="A111" s="110" t="s">
        <v>615</v>
      </c>
      <c r="B111" s="110" t="s">
        <v>50</v>
      </c>
      <c r="C111" s="110" t="s">
        <v>616</v>
      </c>
      <c r="D111" s="110" t="s">
        <v>359</v>
      </c>
      <c r="E111" s="111">
        <v>42934</v>
      </c>
      <c r="F111" s="110" t="s">
        <v>360</v>
      </c>
      <c r="G111" s="110" t="s">
        <v>617</v>
      </c>
      <c r="H111" s="110">
        <v>3.181</v>
      </c>
      <c r="I111" s="112">
        <v>3880.82</v>
      </c>
      <c r="J111" s="110" t="s">
        <v>695</v>
      </c>
    </row>
    <row r="112" spans="1:10" x14ac:dyDescent="0.25">
      <c r="A112" s="110" t="s">
        <v>618</v>
      </c>
      <c r="B112" s="110" t="s">
        <v>50</v>
      </c>
      <c r="C112" s="110" t="s">
        <v>619</v>
      </c>
      <c r="D112" s="110" t="s">
        <v>359</v>
      </c>
      <c r="E112" s="111">
        <v>42941</v>
      </c>
      <c r="F112" s="110" t="s">
        <v>360</v>
      </c>
      <c r="G112" s="110" t="s">
        <v>381</v>
      </c>
      <c r="H112" s="110">
        <v>3.1840000000000002</v>
      </c>
      <c r="I112" s="112">
        <v>9552</v>
      </c>
      <c r="J112" s="110" t="s">
        <v>695</v>
      </c>
    </row>
    <row r="113" spans="1:10" ht="24" x14ac:dyDescent="0.25">
      <c r="A113" s="110" t="s">
        <v>620</v>
      </c>
      <c r="B113" s="110" t="s">
        <v>50</v>
      </c>
      <c r="C113" s="110" t="s">
        <v>608</v>
      </c>
      <c r="D113" s="110" t="s">
        <v>359</v>
      </c>
      <c r="E113" s="111">
        <v>42934</v>
      </c>
      <c r="F113" s="110" t="s">
        <v>360</v>
      </c>
      <c r="G113" s="110" t="s">
        <v>462</v>
      </c>
      <c r="H113" s="110">
        <v>3.3380000000000001</v>
      </c>
      <c r="I113" s="112">
        <v>6008.4</v>
      </c>
      <c r="J113" s="110" t="s">
        <v>695</v>
      </c>
    </row>
    <row r="114" spans="1:10" x14ac:dyDescent="0.25">
      <c r="A114" s="110" t="s">
        <v>621</v>
      </c>
      <c r="B114" s="110" t="s">
        <v>50</v>
      </c>
      <c r="C114" s="110" t="s">
        <v>447</v>
      </c>
      <c r="D114" s="110" t="s">
        <v>359</v>
      </c>
      <c r="E114" s="111">
        <v>42933</v>
      </c>
      <c r="F114" s="110" t="s">
        <v>360</v>
      </c>
      <c r="G114" s="110" t="s">
        <v>622</v>
      </c>
      <c r="H114" s="110">
        <v>4.1280000000000001</v>
      </c>
      <c r="I114" s="112">
        <v>1387.01</v>
      </c>
      <c r="J114" s="110" t="s">
        <v>695</v>
      </c>
    </row>
    <row r="115" spans="1:10" x14ac:dyDescent="0.25">
      <c r="A115" s="110" t="s">
        <v>623</v>
      </c>
      <c r="B115" s="110" t="s">
        <v>50</v>
      </c>
      <c r="C115" s="110" t="s">
        <v>584</v>
      </c>
      <c r="D115" s="110" t="s">
        <v>359</v>
      </c>
      <c r="E115" s="111">
        <v>42933</v>
      </c>
      <c r="F115" s="110" t="s">
        <v>360</v>
      </c>
      <c r="G115" s="110" t="s">
        <v>624</v>
      </c>
      <c r="H115" s="110">
        <v>3.1648999999999998</v>
      </c>
      <c r="I115" s="112">
        <v>1895.78</v>
      </c>
      <c r="J115" s="110" t="s">
        <v>695</v>
      </c>
    </row>
    <row r="116" spans="1:10" x14ac:dyDescent="0.25">
      <c r="A116" s="110" t="s">
        <v>625</v>
      </c>
      <c r="B116" s="110" t="s">
        <v>50</v>
      </c>
      <c r="C116" s="110" t="s">
        <v>377</v>
      </c>
      <c r="D116" s="110" t="s">
        <v>359</v>
      </c>
      <c r="E116" s="111">
        <v>42982</v>
      </c>
      <c r="F116" s="110" t="s">
        <v>360</v>
      </c>
      <c r="G116" s="110" t="s">
        <v>450</v>
      </c>
      <c r="H116" s="110">
        <v>3.13</v>
      </c>
      <c r="I116" s="112">
        <v>5242.75</v>
      </c>
      <c r="J116" s="110" t="s">
        <v>695</v>
      </c>
    </row>
    <row r="117" spans="1:10" ht="24" x14ac:dyDescent="0.25">
      <c r="A117" s="110" t="s">
        <v>626</v>
      </c>
      <c r="B117" s="110" t="s">
        <v>50</v>
      </c>
      <c r="C117" s="110" t="s">
        <v>608</v>
      </c>
      <c r="D117" s="110" t="s">
        <v>359</v>
      </c>
      <c r="E117" s="111">
        <v>42982</v>
      </c>
      <c r="F117" s="110" t="s">
        <v>360</v>
      </c>
      <c r="G117" s="110" t="s">
        <v>627</v>
      </c>
      <c r="H117" s="110">
        <v>3.28</v>
      </c>
      <c r="I117" s="112">
        <v>2132</v>
      </c>
      <c r="J117" s="110" t="s">
        <v>695</v>
      </c>
    </row>
    <row r="118" spans="1:10" x14ac:dyDescent="0.25">
      <c r="A118" s="110" t="s">
        <v>628</v>
      </c>
      <c r="B118" s="110" t="s">
        <v>50</v>
      </c>
      <c r="C118" s="110" t="s">
        <v>374</v>
      </c>
      <c r="D118" s="110" t="s">
        <v>359</v>
      </c>
      <c r="E118" s="111">
        <v>42982</v>
      </c>
      <c r="F118" s="110" t="s">
        <v>360</v>
      </c>
      <c r="G118" s="110" t="s">
        <v>462</v>
      </c>
      <c r="H118" s="110">
        <v>3.13</v>
      </c>
      <c r="I118" s="112">
        <v>5634</v>
      </c>
      <c r="J118" s="110" t="s">
        <v>695</v>
      </c>
    </row>
    <row r="119" spans="1:10" x14ac:dyDescent="0.25">
      <c r="A119" s="110" t="s">
        <v>629</v>
      </c>
      <c r="B119" s="110" t="s">
        <v>50</v>
      </c>
      <c r="C119" s="110" t="s">
        <v>630</v>
      </c>
      <c r="D119" s="110" t="s">
        <v>359</v>
      </c>
      <c r="E119" s="111">
        <v>43010</v>
      </c>
      <c r="F119" s="110" t="s">
        <v>360</v>
      </c>
      <c r="G119" s="110" t="s">
        <v>631</v>
      </c>
      <c r="H119" s="110">
        <v>3.17</v>
      </c>
      <c r="I119" s="112">
        <v>8368.7999999999993</v>
      </c>
      <c r="J119" s="110" t="s">
        <v>695</v>
      </c>
    </row>
    <row r="120" spans="1:10" x14ac:dyDescent="0.25">
      <c r="A120" s="110" t="s">
        <v>632</v>
      </c>
      <c r="B120" s="110" t="s">
        <v>50</v>
      </c>
      <c r="C120" s="110" t="s">
        <v>380</v>
      </c>
      <c r="D120" s="110" t="s">
        <v>359</v>
      </c>
      <c r="E120" s="111">
        <v>42999</v>
      </c>
      <c r="F120" s="110" t="s">
        <v>360</v>
      </c>
      <c r="G120" s="110" t="s">
        <v>633</v>
      </c>
      <c r="H120" s="110">
        <v>3.145</v>
      </c>
      <c r="I120" s="112">
        <v>4136.93</v>
      </c>
      <c r="J120" s="110" t="s">
        <v>695</v>
      </c>
    </row>
    <row r="121" spans="1:10" x14ac:dyDescent="0.25">
      <c r="A121" s="110" t="s">
        <v>634</v>
      </c>
      <c r="B121" s="110" t="s">
        <v>50</v>
      </c>
      <c r="C121" s="110" t="s">
        <v>635</v>
      </c>
      <c r="D121" s="110" t="s">
        <v>359</v>
      </c>
      <c r="E121" s="111">
        <v>43038</v>
      </c>
      <c r="F121" s="110" t="s">
        <v>360</v>
      </c>
      <c r="G121" s="110" t="s">
        <v>636</v>
      </c>
      <c r="H121" s="110">
        <v>3.3</v>
      </c>
      <c r="I121" s="112">
        <v>1584</v>
      </c>
      <c r="J121" s="110" t="s">
        <v>700</v>
      </c>
    </row>
    <row r="122" spans="1:10" x14ac:dyDescent="0.25">
      <c r="A122" s="110" t="s">
        <v>637</v>
      </c>
      <c r="B122" s="110" t="s">
        <v>50</v>
      </c>
      <c r="C122" s="110" t="s">
        <v>380</v>
      </c>
      <c r="D122" s="110" t="s">
        <v>359</v>
      </c>
      <c r="E122" s="111">
        <v>43056</v>
      </c>
      <c r="F122" s="110" t="s">
        <v>360</v>
      </c>
      <c r="G122" s="110" t="s">
        <v>638</v>
      </c>
      <c r="H122" s="110">
        <v>3.238</v>
      </c>
      <c r="I122" s="112">
        <v>16190</v>
      </c>
      <c r="J122" s="110" t="s">
        <v>710</v>
      </c>
    </row>
    <row r="123" spans="1:10" x14ac:dyDescent="0.25">
      <c r="A123" s="110" t="s">
        <v>639</v>
      </c>
      <c r="B123" s="110" t="s">
        <v>50</v>
      </c>
      <c r="C123" s="110" t="s">
        <v>461</v>
      </c>
      <c r="D123" s="110" t="s">
        <v>359</v>
      </c>
      <c r="E123" s="111">
        <v>43039</v>
      </c>
      <c r="F123" s="110" t="s">
        <v>360</v>
      </c>
      <c r="G123" s="110" t="s">
        <v>498</v>
      </c>
      <c r="H123" s="110">
        <v>3.2839999999999998</v>
      </c>
      <c r="I123" s="112">
        <v>1806.2</v>
      </c>
      <c r="J123" s="110" t="s">
        <v>715</v>
      </c>
    </row>
    <row r="124" spans="1:10" ht="24" x14ac:dyDescent="0.25">
      <c r="A124" s="110" t="s">
        <v>640</v>
      </c>
      <c r="B124" s="110" t="s">
        <v>50</v>
      </c>
      <c r="C124" s="110" t="s">
        <v>641</v>
      </c>
      <c r="D124" s="110" t="s">
        <v>359</v>
      </c>
      <c r="E124" s="111">
        <v>43045</v>
      </c>
      <c r="F124" s="110" t="s">
        <v>360</v>
      </c>
      <c r="G124" s="110" t="s">
        <v>562</v>
      </c>
      <c r="H124" s="110">
        <v>3.2839999999999998</v>
      </c>
      <c r="I124" s="112">
        <v>1970.4</v>
      </c>
      <c r="J124" s="110" t="s">
        <v>713</v>
      </c>
    </row>
    <row r="125" spans="1:10" x14ac:dyDescent="0.25">
      <c r="A125" s="110" t="s">
        <v>642</v>
      </c>
      <c r="B125" s="110" t="s">
        <v>50</v>
      </c>
      <c r="C125" s="110" t="s">
        <v>643</v>
      </c>
      <c r="D125" s="110" t="s">
        <v>359</v>
      </c>
      <c r="E125" s="111">
        <v>43077</v>
      </c>
      <c r="F125" s="110" t="s">
        <v>360</v>
      </c>
      <c r="G125" s="110" t="s">
        <v>644</v>
      </c>
      <c r="H125" s="110">
        <v>3.335</v>
      </c>
      <c r="I125" s="112">
        <v>11335.56</v>
      </c>
      <c r="J125" s="110" t="s">
        <v>695</v>
      </c>
    </row>
    <row r="126" spans="1:10" x14ac:dyDescent="0.25">
      <c r="A126" s="110" t="s">
        <v>645</v>
      </c>
      <c r="B126" s="110" t="s">
        <v>50</v>
      </c>
      <c r="C126" s="110" t="s">
        <v>646</v>
      </c>
      <c r="D126" s="110" t="s">
        <v>359</v>
      </c>
      <c r="E126" s="111">
        <v>43080</v>
      </c>
      <c r="F126" s="110" t="s">
        <v>360</v>
      </c>
      <c r="G126" s="110" t="s">
        <v>647</v>
      </c>
      <c r="H126" s="110">
        <v>3.33</v>
      </c>
      <c r="I126" s="112">
        <v>15339.65</v>
      </c>
      <c r="J126" s="110" t="s">
        <v>695</v>
      </c>
    </row>
    <row r="127" spans="1:10" x14ac:dyDescent="0.25">
      <c r="A127" s="110" t="s">
        <v>648</v>
      </c>
      <c r="B127" s="110" t="s">
        <v>50</v>
      </c>
      <c r="C127" s="110" t="s">
        <v>380</v>
      </c>
      <c r="D127" s="110" t="s">
        <v>359</v>
      </c>
      <c r="E127" s="111">
        <v>43067</v>
      </c>
      <c r="F127" s="110" t="s">
        <v>360</v>
      </c>
      <c r="G127" s="110" t="s">
        <v>649</v>
      </c>
      <c r="H127" s="110">
        <v>3.2593000000000001</v>
      </c>
      <c r="I127" s="112">
        <v>6409.19</v>
      </c>
      <c r="J127" s="110" t="s">
        <v>695</v>
      </c>
    </row>
    <row r="128" spans="1:10" x14ac:dyDescent="0.25">
      <c r="A128" s="110" t="s">
        <v>650</v>
      </c>
      <c r="B128" s="110" t="s">
        <v>50</v>
      </c>
      <c r="C128" s="110" t="s">
        <v>619</v>
      </c>
      <c r="D128" s="110" t="s">
        <v>359</v>
      </c>
      <c r="E128" s="111">
        <v>43090</v>
      </c>
      <c r="F128" s="110" t="s">
        <v>360</v>
      </c>
      <c r="G128" s="110" t="s">
        <v>651</v>
      </c>
      <c r="H128" s="110">
        <v>3.2875000000000001</v>
      </c>
      <c r="I128" s="112">
        <v>11572</v>
      </c>
      <c r="J128" s="110" t="s">
        <v>695</v>
      </c>
    </row>
    <row r="129" spans="1:10" x14ac:dyDescent="0.25">
      <c r="A129" s="110" t="s">
        <v>652</v>
      </c>
      <c r="B129" s="110" t="s">
        <v>50</v>
      </c>
      <c r="C129" s="110" t="s">
        <v>533</v>
      </c>
      <c r="D129" s="110" t="s">
        <v>359</v>
      </c>
      <c r="E129" s="111">
        <v>43076</v>
      </c>
      <c r="F129" s="110" t="s">
        <v>360</v>
      </c>
      <c r="G129" s="110" t="s">
        <v>653</v>
      </c>
      <c r="H129" s="110">
        <v>3.8279999999999998</v>
      </c>
      <c r="I129" s="112">
        <v>2656.63</v>
      </c>
      <c r="J129" s="110" t="s">
        <v>695</v>
      </c>
    </row>
    <row r="130" spans="1:10" ht="24" x14ac:dyDescent="0.25">
      <c r="A130" s="110" t="s">
        <v>654</v>
      </c>
      <c r="B130" s="110" t="s">
        <v>50</v>
      </c>
      <c r="C130" s="110" t="s">
        <v>655</v>
      </c>
      <c r="D130" s="110" t="s">
        <v>359</v>
      </c>
      <c r="E130" s="111">
        <v>43077</v>
      </c>
      <c r="F130" s="110" t="s">
        <v>360</v>
      </c>
      <c r="G130" s="110" t="s">
        <v>498</v>
      </c>
      <c r="H130" s="110">
        <v>3.3330000000000002</v>
      </c>
      <c r="I130" s="112">
        <v>1833.15</v>
      </c>
      <c r="J130" s="110" t="s">
        <v>695</v>
      </c>
    </row>
    <row r="131" spans="1:10" x14ac:dyDescent="0.25">
      <c r="A131" s="110" t="s">
        <v>656</v>
      </c>
      <c r="B131" s="110" t="s">
        <v>50</v>
      </c>
      <c r="C131" s="110" t="s">
        <v>552</v>
      </c>
      <c r="D131" s="110" t="s">
        <v>359</v>
      </c>
      <c r="E131" s="111">
        <v>43068</v>
      </c>
      <c r="F131" s="110" t="s">
        <v>360</v>
      </c>
      <c r="G131" s="110" t="s">
        <v>657</v>
      </c>
      <c r="H131" s="110">
        <v>3.3</v>
      </c>
      <c r="I131" s="112">
        <v>363</v>
      </c>
      <c r="J131" s="110" t="s">
        <v>695</v>
      </c>
    </row>
    <row r="132" spans="1:10" x14ac:dyDescent="0.25">
      <c r="A132" s="110" t="s">
        <v>658</v>
      </c>
      <c r="B132" s="110" t="s">
        <v>338</v>
      </c>
      <c r="C132" s="110" t="s">
        <v>405</v>
      </c>
      <c r="D132" s="110" t="s">
        <v>359</v>
      </c>
      <c r="E132" s="111">
        <v>42753</v>
      </c>
      <c r="F132" s="110" t="s">
        <v>360</v>
      </c>
      <c r="G132" s="110" t="s">
        <v>659</v>
      </c>
      <c r="H132" s="110">
        <v>3.2210000000000001</v>
      </c>
      <c r="I132" s="112">
        <v>3623.63</v>
      </c>
      <c r="J132" s="110" t="s">
        <v>695</v>
      </c>
    </row>
    <row r="133" spans="1:10" x14ac:dyDescent="0.25">
      <c r="A133" s="110" t="s">
        <v>660</v>
      </c>
      <c r="B133" s="110" t="s">
        <v>338</v>
      </c>
      <c r="C133" s="110" t="s">
        <v>533</v>
      </c>
      <c r="D133" s="110" t="s">
        <v>359</v>
      </c>
      <c r="E133" s="111">
        <v>42887</v>
      </c>
      <c r="F133" s="110" t="s">
        <v>360</v>
      </c>
      <c r="G133" s="110" t="s">
        <v>498</v>
      </c>
      <c r="H133" s="110">
        <v>3.67</v>
      </c>
      <c r="I133" s="112">
        <v>2018.5</v>
      </c>
      <c r="J133" s="110" t="s">
        <v>695</v>
      </c>
    </row>
    <row r="134" spans="1:10" x14ac:dyDescent="0.25">
      <c r="A134" s="110" t="s">
        <v>661</v>
      </c>
      <c r="B134" s="110" t="s">
        <v>338</v>
      </c>
      <c r="C134" s="110" t="s">
        <v>402</v>
      </c>
      <c r="D134" s="110" t="s">
        <v>359</v>
      </c>
      <c r="E134" s="111">
        <v>42885</v>
      </c>
      <c r="F134" s="110" t="s">
        <v>360</v>
      </c>
      <c r="G134" s="110" t="s">
        <v>662</v>
      </c>
      <c r="H134" s="110">
        <v>4.2697000000000003</v>
      </c>
      <c r="I134" s="112">
        <v>6319.16</v>
      </c>
      <c r="J134" s="110" t="s">
        <v>695</v>
      </c>
    </row>
    <row r="135" spans="1:10" x14ac:dyDescent="0.25">
      <c r="A135" s="110" t="s">
        <v>663</v>
      </c>
      <c r="B135" s="110" t="s">
        <v>338</v>
      </c>
      <c r="C135" s="110" t="s">
        <v>402</v>
      </c>
      <c r="D135" s="110" t="s">
        <v>359</v>
      </c>
      <c r="E135" s="111">
        <v>42926</v>
      </c>
      <c r="F135" s="110" t="s">
        <v>360</v>
      </c>
      <c r="G135" s="110" t="s">
        <v>553</v>
      </c>
      <c r="H135" s="110">
        <v>4.2</v>
      </c>
      <c r="I135" s="112">
        <v>3087</v>
      </c>
      <c r="J135" s="110" t="s">
        <v>695</v>
      </c>
    </row>
    <row r="136" spans="1:10" x14ac:dyDescent="0.25">
      <c r="A136" s="110" t="s">
        <v>664</v>
      </c>
      <c r="B136" s="110" t="s">
        <v>338</v>
      </c>
      <c r="C136" s="110" t="s">
        <v>405</v>
      </c>
      <c r="D136" s="110" t="s">
        <v>359</v>
      </c>
      <c r="E136" s="111">
        <v>42926</v>
      </c>
      <c r="F136" s="110" t="s">
        <v>360</v>
      </c>
      <c r="G136" s="110" t="s">
        <v>665</v>
      </c>
      <c r="H136" s="110">
        <v>3.2629999999999999</v>
      </c>
      <c r="I136" s="112">
        <v>1631.5</v>
      </c>
      <c r="J136" s="110" t="s">
        <v>695</v>
      </c>
    </row>
    <row r="137" spans="1:10" x14ac:dyDescent="0.25">
      <c r="A137" s="110" t="s">
        <v>666</v>
      </c>
      <c r="B137" s="110" t="s">
        <v>338</v>
      </c>
      <c r="C137" s="110" t="s">
        <v>405</v>
      </c>
      <c r="D137" s="110" t="s">
        <v>359</v>
      </c>
      <c r="E137" s="111">
        <v>42926</v>
      </c>
      <c r="F137" s="110" t="s">
        <v>360</v>
      </c>
      <c r="G137" s="110" t="s">
        <v>378</v>
      </c>
      <c r="H137" s="110">
        <v>3.2629999999999999</v>
      </c>
      <c r="I137" s="112">
        <v>4878.1899999999996</v>
      </c>
      <c r="J137" s="110" t="s">
        <v>695</v>
      </c>
    </row>
    <row r="138" spans="1:10" x14ac:dyDescent="0.25">
      <c r="A138" s="110" t="s">
        <v>667</v>
      </c>
      <c r="B138" s="110" t="s">
        <v>338</v>
      </c>
      <c r="C138" s="110" t="s">
        <v>380</v>
      </c>
      <c r="D138" s="110" t="s">
        <v>359</v>
      </c>
      <c r="E138" s="111">
        <v>42943</v>
      </c>
      <c r="F138" s="110" t="s">
        <v>360</v>
      </c>
      <c r="G138" s="110" t="s">
        <v>668</v>
      </c>
      <c r="H138" s="110">
        <v>3.129</v>
      </c>
      <c r="I138" s="112">
        <v>3704.3</v>
      </c>
      <c r="J138" s="110" t="s">
        <v>700</v>
      </c>
    </row>
    <row r="139" spans="1:10" x14ac:dyDescent="0.25">
      <c r="A139" s="110" t="s">
        <v>669</v>
      </c>
      <c r="B139" s="110" t="s">
        <v>338</v>
      </c>
      <c r="C139" s="110" t="s">
        <v>405</v>
      </c>
      <c r="D139" s="110" t="s">
        <v>359</v>
      </c>
      <c r="E139" s="111">
        <v>43061</v>
      </c>
      <c r="F139" s="110" t="s">
        <v>360</v>
      </c>
      <c r="G139" s="110" t="s">
        <v>670</v>
      </c>
      <c r="H139" s="110">
        <v>3.2286000000000001</v>
      </c>
      <c r="I139" s="112">
        <v>4035.75</v>
      </c>
      <c r="J139" s="110" t="s">
        <v>711</v>
      </c>
    </row>
    <row r="140" spans="1:10" x14ac:dyDescent="0.25">
      <c r="A140" s="110" t="s">
        <v>671</v>
      </c>
      <c r="B140" s="110" t="s">
        <v>338</v>
      </c>
      <c r="C140" s="110" t="s">
        <v>405</v>
      </c>
      <c r="D140" s="110" t="s">
        <v>359</v>
      </c>
      <c r="E140" s="111">
        <v>43068</v>
      </c>
      <c r="F140" s="110" t="s">
        <v>360</v>
      </c>
      <c r="G140" s="110" t="s">
        <v>672</v>
      </c>
      <c r="H140" s="110">
        <v>3.2829999999999999</v>
      </c>
      <c r="I140" s="112">
        <v>3283</v>
      </c>
      <c r="J140" s="110" t="s">
        <v>695</v>
      </c>
    </row>
    <row r="141" spans="1:10" x14ac:dyDescent="0.25">
      <c r="A141" s="110" t="s">
        <v>673</v>
      </c>
      <c r="B141" s="110" t="s">
        <v>338</v>
      </c>
      <c r="C141" s="110" t="s">
        <v>405</v>
      </c>
      <c r="D141" s="110" t="s">
        <v>359</v>
      </c>
      <c r="E141" s="111">
        <v>43080</v>
      </c>
      <c r="F141" s="110" t="s">
        <v>360</v>
      </c>
      <c r="G141" s="110" t="s">
        <v>578</v>
      </c>
      <c r="H141" s="110">
        <v>3.323</v>
      </c>
      <c r="I141" s="112">
        <v>2492.25</v>
      </c>
      <c r="J141" s="110" t="s">
        <v>695</v>
      </c>
    </row>
    <row r="142" spans="1:10" ht="24" x14ac:dyDescent="0.25">
      <c r="A142" s="110" t="s">
        <v>674</v>
      </c>
      <c r="B142" s="110" t="s">
        <v>675</v>
      </c>
      <c r="C142" s="110" t="s">
        <v>676</v>
      </c>
      <c r="D142" s="110" t="s">
        <v>359</v>
      </c>
      <c r="E142" s="111">
        <v>42941</v>
      </c>
      <c r="F142" s="110" t="s">
        <v>360</v>
      </c>
      <c r="G142" s="110" t="s">
        <v>677</v>
      </c>
      <c r="H142" s="110">
        <v>3.129</v>
      </c>
      <c r="I142" s="112">
        <v>1142.0899999999999</v>
      </c>
      <c r="J142" s="110" t="s">
        <v>386</v>
      </c>
    </row>
    <row r="143" spans="1:10" x14ac:dyDescent="0.25">
      <c r="A143" s="110" t="s">
        <v>678</v>
      </c>
      <c r="B143" s="110" t="s">
        <v>675</v>
      </c>
      <c r="C143" s="110" t="s">
        <v>679</v>
      </c>
      <c r="D143" s="110" t="s">
        <v>359</v>
      </c>
      <c r="E143" s="111">
        <v>43081</v>
      </c>
      <c r="F143" s="110" t="s">
        <v>360</v>
      </c>
      <c r="G143" s="110" t="s">
        <v>665</v>
      </c>
      <c r="H143" s="110">
        <v>3.3157999999999999</v>
      </c>
      <c r="I143" s="112">
        <v>1657.9</v>
      </c>
      <c r="J143" s="110" t="s">
        <v>695</v>
      </c>
    </row>
    <row r="144" spans="1:10" x14ac:dyDescent="0.25">
      <c r="A144" s="110" t="s">
        <v>680</v>
      </c>
      <c r="B144" s="113" t="s">
        <v>338</v>
      </c>
      <c r="C144" s="110" t="s">
        <v>377</v>
      </c>
      <c r="D144" s="110" t="s">
        <v>359</v>
      </c>
      <c r="E144" s="111">
        <v>43073</v>
      </c>
      <c r="F144" s="110" t="s">
        <v>360</v>
      </c>
      <c r="G144" s="110" t="s">
        <v>450</v>
      </c>
      <c r="H144" s="110">
        <v>3.238</v>
      </c>
      <c r="I144" s="112">
        <v>5423.65</v>
      </c>
      <c r="J144" s="110" t="s">
        <v>695</v>
      </c>
    </row>
    <row r="145" spans="1:10" ht="36" x14ac:dyDescent="0.25">
      <c r="A145" s="110" t="s">
        <v>681</v>
      </c>
      <c r="B145" s="110" t="s">
        <v>682</v>
      </c>
      <c r="C145" s="110" t="s">
        <v>683</v>
      </c>
      <c r="D145" s="110" t="s">
        <v>359</v>
      </c>
      <c r="E145" s="111">
        <v>43076</v>
      </c>
      <c r="F145" s="110" t="s">
        <v>360</v>
      </c>
      <c r="G145" s="110" t="s">
        <v>672</v>
      </c>
      <c r="H145" s="110">
        <v>3.8719999999999999</v>
      </c>
      <c r="I145" s="112">
        <v>3872</v>
      </c>
      <c r="J145" s="110" t="s">
        <v>723</v>
      </c>
    </row>
    <row r="146" spans="1:10" ht="24" x14ac:dyDescent="0.25">
      <c r="A146" s="110" t="s">
        <v>684</v>
      </c>
      <c r="B146" s="110" t="s">
        <v>685</v>
      </c>
      <c r="C146" s="110" t="s">
        <v>124</v>
      </c>
      <c r="D146" s="110" t="s">
        <v>359</v>
      </c>
      <c r="E146" s="111">
        <v>43018</v>
      </c>
      <c r="F146" s="110" t="s">
        <v>360</v>
      </c>
      <c r="G146" s="110" t="s">
        <v>686</v>
      </c>
      <c r="H146" s="110">
        <v>3.2568000000000001</v>
      </c>
      <c r="I146" s="112">
        <v>48852</v>
      </c>
      <c r="J146" s="110" t="s">
        <v>724</v>
      </c>
    </row>
    <row r="147" spans="1:10" ht="24" x14ac:dyDescent="0.25">
      <c r="A147" s="110" t="s">
        <v>687</v>
      </c>
      <c r="B147" s="110" t="s">
        <v>685</v>
      </c>
      <c r="C147" s="110" t="s">
        <v>688</v>
      </c>
      <c r="D147" s="110" t="s">
        <v>359</v>
      </c>
      <c r="E147" s="111">
        <v>42919</v>
      </c>
      <c r="F147" s="110" t="s">
        <v>360</v>
      </c>
      <c r="G147" s="110" t="s">
        <v>638</v>
      </c>
      <c r="H147" s="110">
        <v>3.32</v>
      </c>
      <c r="I147" s="112">
        <v>16600</v>
      </c>
      <c r="J147" s="110" t="s">
        <v>725</v>
      </c>
    </row>
    <row r="148" spans="1:10" x14ac:dyDescent="0.25">
      <c r="A148" s="110" t="s">
        <v>689</v>
      </c>
      <c r="B148" s="110" t="s">
        <v>685</v>
      </c>
      <c r="C148" s="110" t="s">
        <v>402</v>
      </c>
      <c r="D148" s="110" t="s">
        <v>359</v>
      </c>
      <c r="E148" s="111">
        <v>42941</v>
      </c>
      <c r="F148" s="110" t="s">
        <v>360</v>
      </c>
      <c r="G148" s="110" t="s">
        <v>408</v>
      </c>
      <c r="H148" s="110">
        <v>4.1429999999999998</v>
      </c>
      <c r="I148" s="112">
        <v>5883.06</v>
      </c>
      <c r="J148" s="110" t="s">
        <v>695</v>
      </c>
    </row>
    <row r="149" spans="1:10" ht="24" x14ac:dyDescent="0.25">
      <c r="A149" s="110" t="s">
        <v>690</v>
      </c>
      <c r="B149" s="110" t="s">
        <v>691</v>
      </c>
      <c r="C149" s="110" t="s">
        <v>692</v>
      </c>
      <c r="D149" s="110" t="s">
        <v>359</v>
      </c>
      <c r="E149" s="111">
        <v>43014</v>
      </c>
      <c r="F149" s="110" t="s">
        <v>360</v>
      </c>
      <c r="G149" s="110" t="s">
        <v>693</v>
      </c>
      <c r="H149" s="110">
        <v>3.1775000000000002</v>
      </c>
      <c r="I149" s="112">
        <v>1534.73</v>
      </c>
      <c r="J149" s="110" t="s">
        <v>726</v>
      </c>
    </row>
    <row r="150" spans="1:10" x14ac:dyDescent="0.25">
      <c r="A150" s="114" t="s">
        <v>1049</v>
      </c>
      <c r="B150" s="114" t="s">
        <v>50</v>
      </c>
      <c r="C150" s="115" t="s">
        <v>374</v>
      </c>
      <c r="D150" s="110" t="s">
        <v>359</v>
      </c>
      <c r="E150" s="118" t="s">
        <v>1050</v>
      </c>
      <c r="F150" s="110" t="s">
        <v>360</v>
      </c>
      <c r="G150" s="116">
        <v>1350</v>
      </c>
      <c r="H150" s="117">
        <v>3.2869999999999999</v>
      </c>
      <c r="I150" s="116">
        <v>4437.45</v>
      </c>
      <c r="J150" s="110" t="s">
        <v>695</v>
      </c>
    </row>
    <row r="151" spans="1:10" x14ac:dyDescent="0.25">
      <c r="A151" s="114" t="s">
        <v>789</v>
      </c>
      <c r="B151" s="114" t="s">
        <v>18</v>
      </c>
      <c r="C151" s="115" t="s">
        <v>120</v>
      </c>
      <c r="D151" s="110" t="s">
        <v>359</v>
      </c>
      <c r="E151" s="118" t="s">
        <v>790</v>
      </c>
      <c r="F151" s="110" t="s">
        <v>360</v>
      </c>
      <c r="G151" s="116">
        <v>1750</v>
      </c>
      <c r="H151" s="117">
        <v>3.6877</v>
      </c>
      <c r="I151" s="119">
        <v>6453.47</v>
      </c>
      <c r="J151" s="110" t="s">
        <v>695</v>
      </c>
    </row>
    <row r="152" spans="1:10" x14ac:dyDescent="0.25">
      <c r="A152" s="114" t="s">
        <v>900</v>
      </c>
      <c r="B152" s="114" t="s">
        <v>752</v>
      </c>
      <c r="C152" s="115" t="s">
        <v>901</v>
      </c>
      <c r="D152" s="110" t="s">
        <v>359</v>
      </c>
      <c r="E152" s="118" t="s">
        <v>881</v>
      </c>
      <c r="F152" s="110" t="s">
        <v>360</v>
      </c>
      <c r="G152" s="116">
        <v>1923</v>
      </c>
      <c r="H152" s="117">
        <v>3.3273999999999999</v>
      </c>
      <c r="I152" s="116">
        <v>6398.59</v>
      </c>
      <c r="J152" s="110" t="s">
        <v>695</v>
      </c>
    </row>
    <row r="153" spans="1:10" x14ac:dyDescent="0.25">
      <c r="A153" s="114" t="s">
        <v>556</v>
      </c>
      <c r="B153" s="114" t="s">
        <v>50</v>
      </c>
      <c r="C153" s="115" t="s">
        <v>405</v>
      </c>
      <c r="D153" s="110" t="s">
        <v>359</v>
      </c>
      <c r="E153" s="118" t="s">
        <v>954</v>
      </c>
      <c r="F153" s="110" t="s">
        <v>360</v>
      </c>
      <c r="G153" s="116">
        <v>1495</v>
      </c>
      <c r="H153" s="117">
        <v>3.1749999999999998</v>
      </c>
      <c r="I153" s="116">
        <v>4746.62</v>
      </c>
      <c r="J153" s="110" t="s">
        <v>695</v>
      </c>
    </row>
    <row r="154" spans="1:10" x14ac:dyDescent="0.25">
      <c r="A154" s="114" t="s">
        <v>556</v>
      </c>
      <c r="B154" s="114" t="s">
        <v>50</v>
      </c>
      <c r="C154" s="115" t="s">
        <v>405</v>
      </c>
      <c r="D154" s="110" t="s">
        <v>359</v>
      </c>
      <c r="E154" s="118" t="s">
        <v>956</v>
      </c>
      <c r="F154" s="110" t="s">
        <v>360</v>
      </c>
      <c r="G154" s="116">
        <v>5240</v>
      </c>
      <c r="H154" s="117">
        <v>3.145</v>
      </c>
      <c r="I154" s="116">
        <v>16479.8</v>
      </c>
      <c r="J154" s="110" t="s">
        <v>695</v>
      </c>
    </row>
    <row r="155" spans="1:10" x14ac:dyDescent="0.25">
      <c r="A155" s="114" t="s">
        <v>556</v>
      </c>
      <c r="B155" s="114" t="s">
        <v>50</v>
      </c>
      <c r="C155" s="115" t="s">
        <v>405</v>
      </c>
      <c r="D155" s="110" t="s">
        <v>359</v>
      </c>
      <c r="E155" s="118" t="s">
        <v>916</v>
      </c>
      <c r="F155" s="110" t="s">
        <v>360</v>
      </c>
      <c r="G155" s="116">
        <v>8230</v>
      </c>
      <c r="H155" s="117">
        <v>3.1539999999999999</v>
      </c>
      <c r="I155" s="116">
        <v>25957.42</v>
      </c>
      <c r="J155" s="110" t="s">
        <v>695</v>
      </c>
    </row>
    <row r="156" spans="1:10" x14ac:dyDescent="0.25">
      <c r="A156" s="114" t="s">
        <v>556</v>
      </c>
      <c r="B156" s="114" t="s">
        <v>50</v>
      </c>
      <c r="C156" s="115" t="s">
        <v>405</v>
      </c>
      <c r="D156" s="110" t="s">
        <v>359</v>
      </c>
      <c r="E156" s="118" t="s">
        <v>958</v>
      </c>
      <c r="F156" s="110" t="s">
        <v>360</v>
      </c>
      <c r="G156" s="116">
        <v>8245</v>
      </c>
      <c r="H156" s="117">
        <v>3.1678999999999999</v>
      </c>
      <c r="I156" s="116">
        <v>26119.33</v>
      </c>
      <c r="J156" s="110" t="s">
        <v>695</v>
      </c>
    </row>
    <row r="157" spans="1:10" x14ac:dyDescent="0.25">
      <c r="A157" s="114" t="s">
        <v>558</v>
      </c>
      <c r="B157" s="114" t="s">
        <v>50</v>
      </c>
      <c r="C157" s="115" t="s">
        <v>415</v>
      </c>
      <c r="D157" s="110" t="s">
        <v>359</v>
      </c>
      <c r="E157" s="118" t="s">
        <v>956</v>
      </c>
      <c r="F157" s="110" t="s">
        <v>360</v>
      </c>
      <c r="G157" s="116">
        <v>1150</v>
      </c>
      <c r="H157" s="117">
        <v>3.145</v>
      </c>
      <c r="I157" s="116">
        <v>3616.75</v>
      </c>
      <c r="J157" s="110" t="s">
        <v>695</v>
      </c>
    </row>
    <row r="158" spans="1:10" x14ac:dyDescent="0.25">
      <c r="A158" s="114" t="s">
        <v>558</v>
      </c>
      <c r="B158" s="114" t="s">
        <v>50</v>
      </c>
      <c r="C158" s="115" t="s">
        <v>415</v>
      </c>
      <c r="D158" s="110" t="s">
        <v>359</v>
      </c>
      <c r="E158" s="118" t="s">
        <v>963</v>
      </c>
      <c r="F158" s="110" t="s">
        <v>360</v>
      </c>
      <c r="G158" s="116">
        <v>1900</v>
      </c>
      <c r="H158" s="117">
        <v>3.282</v>
      </c>
      <c r="I158" s="116">
        <v>6235.8</v>
      </c>
      <c r="J158" s="110" t="s">
        <v>695</v>
      </c>
    </row>
    <row r="159" spans="1:10" x14ac:dyDescent="0.25">
      <c r="A159" s="114" t="s">
        <v>558</v>
      </c>
      <c r="B159" s="114" t="s">
        <v>50</v>
      </c>
      <c r="C159" s="115" t="s">
        <v>415</v>
      </c>
      <c r="D159" s="110" t="s">
        <v>359</v>
      </c>
      <c r="E159" s="118" t="s">
        <v>965</v>
      </c>
      <c r="F159" s="110" t="s">
        <v>360</v>
      </c>
      <c r="G159" s="116">
        <v>1904.85</v>
      </c>
      <c r="H159" s="117">
        <v>3.1720000000000002</v>
      </c>
      <c r="I159" s="116">
        <v>6042.18</v>
      </c>
      <c r="J159" s="110" t="s">
        <v>695</v>
      </c>
    </row>
    <row r="160" spans="1:10" x14ac:dyDescent="0.25">
      <c r="A160" s="114" t="s">
        <v>558</v>
      </c>
      <c r="B160" s="114" t="s">
        <v>50</v>
      </c>
      <c r="C160" s="115" t="s">
        <v>415</v>
      </c>
      <c r="D160" s="110" t="s">
        <v>359</v>
      </c>
      <c r="E160" s="118" t="s">
        <v>967</v>
      </c>
      <c r="F160" s="110" t="s">
        <v>360</v>
      </c>
      <c r="G160" s="116">
        <v>2490</v>
      </c>
      <c r="H160" s="117">
        <v>3.1528999999999998</v>
      </c>
      <c r="I160" s="116">
        <v>7850.72</v>
      </c>
      <c r="J160" s="110" t="s">
        <v>695</v>
      </c>
    </row>
    <row r="161" spans="1:10" x14ac:dyDescent="0.25">
      <c r="A161" s="114" t="s">
        <v>558</v>
      </c>
      <c r="B161" s="114" t="s">
        <v>50</v>
      </c>
      <c r="C161" s="115" t="s">
        <v>415</v>
      </c>
      <c r="D161" s="110" t="s">
        <v>359</v>
      </c>
      <c r="E161" s="118" t="s">
        <v>969</v>
      </c>
      <c r="F161" s="110" t="s">
        <v>360</v>
      </c>
      <c r="G161" s="116">
        <v>3548.25</v>
      </c>
      <c r="H161" s="117">
        <v>3.2915000000000001</v>
      </c>
      <c r="I161" s="116">
        <v>11679.06</v>
      </c>
      <c r="J161" s="110" t="s">
        <v>695</v>
      </c>
    </row>
    <row r="162" spans="1:10" x14ac:dyDescent="0.25">
      <c r="A162" s="114" t="s">
        <v>560</v>
      </c>
      <c r="B162" s="114" t="s">
        <v>50</v>
      </c>
      <c r="C162" s="115" t="s">
        <v>458</v>
      </c>
      <c r="D162" s="110" t="s">
        <v>359</v>
      </c>
      <c r="E162" s="118" t="s">
        <v>972</v>
      </c>
      <c r="F162" s="110" t="s">
        <v>360</v>
      </c>
      <c r="G162" s="116">
        <v>1125</v>
      </c>
      <c r="H162" s="117">
        <v>3.2679999999999998</v>
      </c>
      <c r="I162" s="116">
        <v>3676.5</v>
      </c>
      <c r="J162" s="110" t="s">
        <v>695</v>
      </c>
    </row>
    <row r="163" spans="1:10" x14ac:dyDescent="0.25">
      <c r="A163" s="114" t="s">
        <v>560</v>
      </c>
      <c r="B163" s="114" t="s">
        <v>50</v>
      </c>
      <c r="C163" s="115" t="s">
        <v>458</v>
      </c>
      <c r="D163" s="110" t="s">
        <v>359</v>
      </c>
      <c r="E163" s="118" t="s">
        <v>954</v>
      </c>
      <c r="F163" s="110" t="s">
        <v>360</v>
      </c>
      <c r="G163" s="116">
        <v>1750</v>
      </c>
      <c r="H163" s="117">
        <v>3.1789999999999998</v>
      </c>
      <c r="I163" s="116">
        <v>5563.25</v>
      </c>
      <c r="J163" s="110" t="s">
        <v>695</v>
      </c>
    </row>
    <row r="164" spans="1:10" x14ac:dyDescent="0.25">
      <c r="A164" s="114" t="s">
        <v>560</v>
      </c>
      <c r="B164" s="114" t="s">
        <v>50</v>
      </c>
      <c r="C164" s="115" t="s">
        <v>458</v>
      </c>
      <c r="D164" s="110" t="s">
        <v>359</v>
      </c>
      <c r="E164" s="118" t="s">
        <v>977</v>
      </c>
      <c r="F164" s="110" t="s">
        <v>360</v>
      </c>
      <c r="G164" s="116">
        <v>4250</v>
      </c>
      <c r="H164" s="117">
        <v>3.33</v>
      </c>
      <c r="I164" s="116">
        <v>14152.5</v>
      </c>
      <c r="J164" s="110" t="s">
        <v>695</v>
      </c>
    </row>
    <row r="165" spans="1:10" x14ac:dyDescent="0.25">
      <c r="A165" s="114" t="s">
        <v>986</v>
      </c>
      <c r="B165" s="114" t="s">
        <v>50</v>
      </c>
      <c r="C165" s="115" t="s">
        <v>517</v>
      </c>
      <c r="D165" s="110" t="s">
        <v>359</v>
      </c>
      <c r="E165" s="118" t="s">
        <v>818</v>
      </c>
      <c r="F165" s="110" t="s">
        <v>360</v>
      </c>
      <c r="G165" s="116">
        <v>5470</v>
      </c>
      <c r="H165" s="117">
        <v>3.9</v>
      </c>
      <c r="I165" s="116">
        <v>21333</v>
      </c>
      <c r="J165" s="110" t="s">
        <v>695</v>
      </c>
    </row>
    <row r="166" spans="1:10" x14ac:dyDescent="0.25">
      <c r="A166" s="114" t="s">
        <v>554</v>
      </c>
      <c r="B166" s="114" t="s">
        <v>50</v>
      </c>
      <c r="C166" s="115" t="s">
        <v>402</v>
      </c>
      <c r="D166" s="110" t="s">
        <v>359</v>
      </c>
      <c r="E166" s="118" t="s">
        <v>967</v>
      </c>
      <c r="F166" s="110" t="s">
        <v>360</v>
      </c>
      <c r="G166" s="116">
        <v>1420</v>
      </c>
      <c r="H166" s="117">
        <v>4.1449999999999996</v>
      </c>
      <c r="I166" s="116">
        <v>5769.88</v>
      </c>
      <c r="J166" s="110" t="s">
        <v>695</v>
      </c>
    </row>
    <row r="167" spans="1:10" x14ac:dyDescent="0.25">
      <c r="A167" s="114" t="s">
        <v>554</v>
      </c>
      <c r="B167" s="114" t="s">
        <v>50</v>
      </c>
      <c r="C167" s="115" t="s">
        <v>402</v>
      </c>
      <c r="D167" s="110" t="s">
        <v>359</v>
      </c>
      <c r="E167" s="118" t="s">
        <v>993</v>
      </c>
      <c r="F167" s="110" t="s">
        <v>360</v>
      </c>
      <c r="G167" s="116">
        <v>5875</v>
      </c>
      <c r="H167" s="117">
        <v>4.1420000000000003</v>
      </c>
      <c r="I167" s="116">
        <v>24334.25</v>
      </c>
      <c r="J167" s="110" t="s">
        <v>695</v>
      </c>
    </row>
    <row r="168" spans="1:10" x14ac:dyDescent="0.25">
      <c r="A168" s="114" t="s">
        <v>554</v>
      </c>
      <c r="B168" s="114" t="s">
        <v>50</v>
      </c>
      <c r="C168" s="115" t="s">
        <v>402</v>
      </c>
      <c r="D168" s="110" t="s">
        <v>359</v>
      </c>
      <c r="E168" s="118" t="s">
        <v>921</v>
      </c>
      <c r="F168" s="110" t="s">
        <v>360</v>
      </c>
      <c r="G168" s="116">
        <v>8311</v>
      </c>
      <c r="H168" s="117">
        <v>4.1977000000000002</v>
      </c>
      <c r="I168" s="116">
        <v>34887.08</v>
      </c>
      <c r="J168" s="110" t="s">
        <v>695</v>
      </c>
    </row>
    <row r="169" spans="1:10" x14ac:dyDescent="0.25">
      <c r="A169" s="114" t="s">
        <v>1059</v>
      </c>
      <c r="B169" s="114" t="s">
        <v>1060</v>
      </c>
      <c r="C169" s="115" t="s">
        <v>1061</v>
      </c>
      <c r="D169" s="110" t="s">
        <v>359</v>
      </c>
      <c r="E169" s="118" t="s">
        <v>1062</v>
      </c>
      <c r="F169" s="110" t="s">
        <v>360</v>
      </c>
      <c r="G169" s="116">
        <v>5331.79</v>
      </c>
      <c r="H169" s="117">
        <v>3.2254</v>
      </c>
      <c r="I169" s="116">
        <v>17197.150000000001</v>
      </c>
      <c r="J169" s="110" t="s">
        <v>695</v>
      </c>
    </row>
    <row r="170" spans="1:10" x14ac:dyDescent="0.25">
      <c r="A170" s="114" t="s">
        <v>1059</v>
      </c>
      <c r="B170" s="114" t="s">
        <v>1060</v>
      </c>
      <c r="C170" s="115" t="s">
        <v>1061</v>
      </c>
      <c r="D170" s="110" t="s">
        <v>359</v>
      </c>
      <c r="E170" s="118" t="s">
        <v>1064</v>
      </c>
      <c r="F170" s="110" t="s">
        <v>360</v>
      </c>
      <c r="G170" s="116">
        <v>5486.41</v>
      </c>
      <c r="H170" s="117">
        <v>3.1345000000000001</v>
      </c>
      <c r="I170" s="116">
        <v>17197.150000000001</v>
      </c>
      <c r="J170" s="110" t="s">
        <v>695</v>
      </c>
    </row>
    <row r="171" spans="1:10" x14ac:dyDescent="0.25">
      <c r="A171" s="114" t="s">
        <v>1059</v>
      </c>
      <c r="B171" s="114" t="s">
        <v>1060</v>
      </c>
      <c r="C171" s="115" t="s">
        <v>1061</v>
      </c>
      <c r="D171" s="110" t="s">
        <v>359</v>
      </c>
      <c r="E171" s="118" t="s">
        <v>1066</v>
      </c>
      <c r="F171" s="110" t="s">
        <v>360</v>
      </c>
      <c r="G171" s="116">
        <v>13933.22</v>
      </c>
      <c r="H171" s="117">
        <v>3.0910000000000002</v>
      </c>
      <c r="I171" s="120">
        <v>43067.58</v>
      </c>
      <c r="J171" s="110" t="s">
        <v>695</v>
      </c>
    </row>
    <row r="172" spans="1:10" x14ac:dyDescent="0.25">
      <c r="A172" s="114" t="s">
        <v>1059</v>
      </c>
      <c r="B172" s="114" t="s">
        <v>1060</v>
      </c>
      <c r="C172" s="115" t="s">
        <v>1061</v>
      </c>
      <c r="D172" s="110" t="s">
        <v>359</v>
      </c>
      <c r="E172" s="118" t="s">
        <v>836</v>
      </c>
      <c r="F172" s="110" t="s">
        <v>360</v>
      </c>
      <c r="G172" s="116">
        <v>51700.69</v>
      </c>
      <c r="H172" s="117">
        <v>3.282</v>
      </c>
      <c r="I172" s="120">
        <v>169681.66</v>
      </c>
      <c r="J172" s="110" t="s">
        <v>695</v>
      </c>
    </row>
    <row r="173" spans="1:10" x14ac:dyDescent="0.25">
      <c r="A173" s="121" t="s">
        <v>751</v>
      </c>
      <c r="B173" s="121" t="s">
        <v>752</v>
      </c>
      <c r="C173" s="122" t="s">
        <v>215</v>
      </c>
      <c r="D173" s="110" t="s">
        <v>359</v>
      </c>
      <c r="E173" s="123" t="s">
        <v>754</v>
      </c>
      <c r="F173" s="110" t="s">
        <v>360</v>
      </c>
      <c r="G173" s="124">
        <v>2340.31</v>
      </c>
      <c r="H173" s="125">
        <v>3.24</v>
      </c>
      <c r="I173" s="126">
        <v>7582.6</v>
      </c>
      <c r="J173" s="110" t="s">
        <v>695</v>
      </c>
    </row>
    <row r="174" spans="1:10" x14ac:dyDescent="0.25">
      <c r="A174" s="109" t="s">
        <v>105</v>
      </c>
      <c r="B174" s="109">
        <v>172</v>
      </c>
      <c r="C174" s="127"/>
      <c r="D174" s="128"/>
      <c r="E174" s="128"/>
      <c r="F174" s="128"/>
      <c r="G174" s="128"/>
      <c r="H174" s="128"/>
      <c r="I174" s="129">
        <v>1555627.24</v>
      </c>
      <c r="J174" s="128"/>
    </row>
  </sheetData>
  <autoFilter ref="A1:J149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106" workbookViewId="0">
      <selection activeCell="N3" sqref="N3"/>
    </sheetView>
  </sheetViews>
  <sheetFormatPr defaultRowHeight="15" x14ac:dyDescent="0.25"/>
  <cols>
    <col min="1" max="1" width="22.28515625" style="1" bestFit="1" customWidth="1"/>
    <col min="2" max="2" width="21.7109375" style="1" bestFit="1" customWidth="1"/>
    <col min="3" max="3" width="18.85546875" style="1" bestFit="1" customWidth="1"/>
    <col min="4" max="4" width="8.5703125" style="1" bestFit="1" customWidth="1"/>
    <col min="5" max="5" width="16.5703125" style="1" bestFit="1" customWidth="1"/>
    <col min="6" max="6" width="10.28515625" style="1" bestFit="1" customWidth="1"/>
    <col min="7" max="7" width="12.140625" style="1" bestFit="1" customWidth="1"/>
    <col min="8" max="8" width="10.5703125" style="1" bestFit="1" customWidth="1"/>
    <col min="9" max="9" width="17.5703125" style="1" bestFit="1" customWidth="1"/>
    <col min="10" max="10" width="13.5703125" style="1" bestFit="1" customWidth="1"/>
    <col min="11" max="11" width="15" style="1" bestFit="1" customWidth="1"/>
    <col min="12" max="12" width="13.140625" style="1" bestFit="1" customWidth="1"/>
    <col min="13" max="13" width="12.42578125" style="1" bestFit="1" customWidth="1"/>
    <col min="14" max="14" width="11.140625" style="1" bestFit="1" customWidth="1"/>
    <col min="15" max="15" width="8" style="1" bestFit="1" customWidth="1"/>
    <col min="16" max="16" width="93.140625" style="1" customWidth="1"/>
    <col min="17" max="16384" width="9.140625" style="1"/>
  </cols>
  <sheetData>
    <row r="1" spans="1:16" ht="30" x14ac:dyDescent="0.25">
      <c r="A1" s="49" t="s">
        <v>1138</v>
      </c>
      <c r="B1" s="49" t="s">
        <v>1139</v>
      </c>
      <c r="C1" s="49" t="s">
        <v>1</v>
      </c>
      <c r="D1" s="49" t="s">
        <v>1140</v>
      </c>
      <c r="E1" s="49" t="s">
        <v>1141</v>
      </c>
      <c r="F1" s="49" t="s">
        <v>1142</v>
      </c>
      <c r="G1" s="49" t="s">
        <v>1143</v>
      </c>
      <c r="H1" s="49" t="s">
        <v>1144</v>
      </c>
      <c r="I1" s="49" t="s">
        <v>1145</v>
      </c>
      <c r="J1" s="49" t="s">
        <v>1146</v>
      </c>
      <c r="K1" s="49" t="s">
        <v>1147</v>
      </c>
      <c r="L1" s="49" t="s">
        <v>1148</v>
      </c>
      <c r="M1" s="49" t="s">
        <v>1149</v>
      </c>
      <c r="N1" s="49" t="s">
        <v>1577</v>
      </c>
      <c r="O1" s="49" t="s">
        <v>1150</v>
      </c>
      <c r="P1" s="49" t="s">
        <v>1151</v>
      </c>
    </row>
    <row r="2" spans="1:16" x14ac:dyDescent="0.25">
      <c r="A2" s="2" t="s">
        <v>1152</v>
      </c>
      <c r="B2" s="2" t="s">
        <v>1153</v>
      </c>
      <c r="C2" s="2" t="s">
        <v>338</v>
      </c>
      <c r="D2" s="2" t="s">
        <v>347</v>
      </c>
      <c r="E2" s="2" t="s">
        <v>347</v>
      </c>
      <c r="F2" s="2" t="s">
        <v>347</v>
      </c>
      <c r="G2" s="2" t="s">
        <v>347</v>
      </c>
      <c r="H2" s="2">
        <v>86.11</v>
      </c>
      <c r="I2" s="2">
        <v>589.03</v>
      </c>
      <c r="J2" s="2">
        <v>675.14</v>
      </c>
      <c r="K2" s="61">
        <v>675.14</v>
      </c>
      <c r="L2" s="3">
        <v>42926</v>
      </c>
      <c r="M2" s="3">
        <v>42954</v>
      </c>
      <c r="N2" s="2" t="s">
        <v>1154</v>
      </c>
      <c r="O2" s="2">
        <v>803269</v>
      </c>
      <c r="P2" s="2" t="s">
        <v>1155</v>
      </c>
    </row>
    <row r="3" spans="1:16" x14ac:dyDescent="0.25">
      <c r="A3" s="2" t="s">
        <v>1152</v>
      </c>
      <c r="B3" s="2" t="s">
        <v>1156</v>
      </c>
      <c r="C3" s="2" t="s">
        <v>338</v>
      </c>
      <c r="D3" s="2" t="s">
        <v>347</v>
      </c>
      <c r="E3" s="2" t="s">
        <v>347</v>
      </c>
      <c r="F3" s="2" t="s">
        <v>347</v>
      </c>
      <c r="G3" s="2" t="s">
        <v>347</v>
      </c>
      <c r="H3" s="2">
        <v>560.21</v>
      </c>
      <c r="I3" s="2">
        <v>97.91</v>
      </c>
      <c r="J3" s="2">
        <v>658.12</v>
      </c>
      <c r="K3" s="61">
        <v>658.12</v>
      </c>
      <c r="L3" s="3">
        <v>43091</v>
      </c>
      <c r="M3" s="2" t="s">
        <v>349</v>
      </c>
      <c r="N3" s="2" t="s">
        <v>1157</v>
      </c>
      <c r="O3" s="2"/>
      <c r="P3" s="2" t="s">
        <v>1158</v>
      </c>
    </row>
    <row r="4" spans="1:16" ht="30" x14ac:dyDescent="0.25">
      <c r="A4" s="2" t="s">
        <v>1159</v>
      </c>
      <c r="B4" s="2" t="s">
        <v>1160</v>
      </c>
      <c r="C4" s="2" t="s">
        <v>31</v>
      </c>
      <c r="D4" s="2" t="s">
        <v>1161</v>
      </c>
      <c r="E4" s="2" t="s">
        <v>1162</v>
      </c>
      <c r="F4" s="2" t="s">
        <v>347</v>
      </c>
      <c r="G4" s="2" t="s">
        <v>1163</v>
      </c>
      <c r="H4" s="2">
        <v>560.21</v>
      </c>
      <c r="I4" s="2">
        <v>424.37</v>
      </c>
      <c r="J4" s="2">
        <v>3949.57</v>
      </c>
      <c r="K4" s="61">
        <v>3949.57</v>
      </c>
      <c r="L4" s="3">
        <v>42747</v>
      </c>
      <c r="M4" s="3">
        <v>42808</v>
      </c>
      <c r="N4" s="2" t="s">
        <v>1164</v>
      </c>
      <c r="O4" s="2">
        <v>800754</v>
      </c>
      <c r="P4" s="2" t="s">
        <v>1165</v>
      </c>
    </row>
    <row r="5" spans="1:16" ht="30" x14ac:dyDescent="0.25">
      <c r="A5" s="2" t="s">
        <v>1159</v>
      </c>
      <c r="B5" s="2" t="s">
        <v>1122</v>
      </c>
      <c r="C5" s="2" t="s">
        <v>31</v>
      </c>
      <c r="D5" s="2" t="s">
        <v>1166</v>
      </c>
      <c r="E5" s="2" t="s">
        <v>1167</v>
      </c>
      <c r="F5" s="2" t="s">
        <v>347</v>
      </c>
      <c r="G5" s="2" t="s">
        <v>1168</v>
      </c>
      <c r="H5" s="2">
        <v>560.21</v>
      </c>
      <c r="I5" s="2">
        <v>1286.1300000000001</v>
      </c>
      <c r="J5" s="2">
        <v>9444.6</v>
      </c>
      <c r="K5" s="61">
        <v>9444.6</v>
      </c>
      <c r="L5" s="3">
        <v>42776</v>
      </c>
      <c r="M5" s="3">
        <v>42808</v>
      </c>
      <c r="N5" s="2" t="s">
        <v>1169</v>
      </c>
      <c r="O5" s="2">
        <v>800754</v>
      </c>
      <c r="P5" s="2" t="s">
        <v>1170</v>
      </c>
    </row>
    <row r="6" spans="1:16" ht="60" x14ac:dyDescent="0.25">
      <c r="A6" s="2" t="s">
        <v>1159</v>
      </c>
      <c r="B6" s="2" t="s">
        <v>1171</v>
      </c>
      <c r="C6" s="2" t="s">
        <v>31</v>
      </c>
      <c r="D6" s="2" t="s">
        <v>1172</v>
      </c>
      <c r="E6" s="2" t="s">
        <v>1173</v>
      </c>
      <c r="F6" s="2" t="s">
        <v>347</v>
      </c>
      <c r="G6" s="2" t="s">
        <v>1174</v>
      </c>
      <c r="H6" s="2">
        <v>560.21</v>
      </c>
      <c r="I6" s="2">
        <v>951.83</v>
      </c>
      <c r="J6" s="2">
        <v>2076.2600000000002</v>
      </c>
      <c r="K6" s="61">
        <v>2076.2600000000002</v>
      </c>
      <c r="L6" s="3">
        <v>42775</v>
      </c>
      <c r="M6" s="3">
        <v>42808</v>
      </c>
      <c r="N6" s="2" t="s">
        <v>1175</v>
      </c>
      <c r="O6" s="2">
        <v>800754</v>
      </c>
      <c r="P6" s="2" t="s">
        <v>1176</v>
      </c>
    </row>
    <row r="7" spans="1:16" ht="30" x14ac:dyDescent="0.25">
      <c r="A7" s="2" t="s">
        <v>1159</v>
      </c>
      <c r="B7" s="2" t="s">
        <v>1177</v>
      </c>
      <c r="C7" s="2" t="s">
        <v>31</v>
      </c>
      <c r="D7" s="2" t="s">
        <v>1178</v>
      </c>
      <c r="E7" s="2" t="s">
        <v>347</v>
      </c>
      <c r="F7" s="2" t="s">
        <v>347</v>
      </c>
      <c r="G7" s="2" t="s">
        <v>1178</v>
      </c>
      <c r="H7" s="2">
        <v>800</v>
      </c>
      <c r="I7" s="2">
        <v>281.3</v>
      </c>
      <c r="J7" s="2">
        <v>9358.6299999999992</v>
      </c>
      <c r="K7" s="61">
        <v>9358.6299999999992</v>
      </c>
      <c r="L7" s="3">
        <v>42933</v>
      </c>
      <c r="M7" s="3">
        <v>42950</v>
      </c>
      <c r="N7" s="2">
        <v>34659</v>
      </c>
      <c r="O7" s="2">
        <v>803162</v>
      </c>
      <c r="P7" s="2" t="s">
        <v>1179</v>
      </c>
    </row>
    <row r="8" spans="1:16" x14ac:dyDescent="0.25">
      <c r="A8" s="2" t="s">
        <v>1159</v>
      </c>
      <c r="B8" s="2" t="s">
        <v>1171</v>
      </c>
      <c r="C8" s="2" t="s">
        <v>31</v>
      </c>
      <c r="D8" s="2" t="s">
        <v>347</v>
      </c>
      <c r="E8" s="2" t="s">
        <v>347</v>
      </c>
      <c r="F8" s="2" t="s">
        <v>347</v>
      </c>
      <c r="G8" s="2" t="s">
        <v>347</v>
      </c>
      <c r="H8" s="2">
        <v>0</v>
      </c>
      <c r="I8" s="2">
        <v>8.4499999999999993</v>
      </c>
      <c r="J8" s="2">
        <v>8.4499999999999993</v>
      </c>
      <c r="K8" s="61">
        <v>8.4499999999999993</v>
      </c>
      <c r="L8" s="3">
        <v>42884</v>
      </c>
      <c r="M8" s="2" t="s">
        <v>349</v>
      </c>
      <c r="N8" s="2" t="s">
        <v>1180</v>
      </c>
      <c r="O8" s="2"/>
      <c r="P8" s="2" t="s">
        <v>1181</v>
      </c>
    </row>
    <row r="9" spans="1:16" ht="30" x14ac:dyDescent="0.25">
      <c r="A9" s="2" t="s">
        <v>1159</v>
      </c>
      <c r="B9" s="2" t="s">
        <v>1182</v>
      </c>
      <c r="C9" s="2" t="s">
        <v>256</v>
      </c>
      <c r="D9" s="2" t="s">
        <v>1183</v>
      </c>
      <c r="E9" s="2" t="s">
        <v>1184</v>
      </c>
      <c r="F9" s="2" t="s">
        <v>347</v>
      </c>
      <c r="G9" s="2" t="s">
        <v>1185</v>
      </c>
      <c r="H9" s="2">
        <v>560.21</v>
      </c>
      <c r="I9" s="2">
        <v>881.21</v>
      </c>
      <c r="J9" s="2">
        <v>18624.990000000002</v>
      </c>
      <c r="K9" s="61">
        <v>18624.990000000002</v>
      </c>
      <c r="L9" s="3">
        <v>42762</v>
      </c>
      <c r="M9" s="2" t="s">
        <v>349</v>
      </c>
      <c r="N9" s="2" t="s">
        <v>1186</v>
      </c>
      <c r="O9" s="2"/>
      <c r="P9" s="2" t="s">
        <v>1187</v>
      </c>
    </row>
    <row r="10" spans="1:16" x14ac:dyDescent="0.25">
      <c r="A10" s="2" t="s">
        <v>1159</v>
      </c>
      <c r="B10" s="2" t="s">
        <v>1188</v>
      </c>
      <c r="C10" s="2" t="s">
        <v>256</v>
      </c>
      <c r="D10" s="2" t="s">
        <v>347</v>
      </c>
      <c r="E10" s="2" t="s">
        <v>347</v>
      </c>
      <c r="F10" s="2" t="s">
        <v>347</v>
      </c>
      <c r="G10" s="2" t="s">
        <v>347</v>
      </c>
      <c r="H10" s="2">
        <v>560.21</v>
      </c>
      <c r="I10" s="2">
        <v>519.4</v>
      </c>
      <c r="J10" s="2">
        <v>1079.6099999999999</v>
      </c>
      <c r="K10" s="61">
        <v>1079.6099999999999</v>
      </c>
      <c r="L10" s="3">
        <v>42860</v>
      </c>
      <c r="M10" s="2" t="s">
        <v>349</v>
      </c>
      <c r="N10" s="2" t="s">
        <v>1189</v>
      </c>
      <c r="O10" s="2"/>
      <c r="P10" s="2" t="s">
        <v>1190</v>
      </c>
    </row>
    <row r="11" spans="1:16" ht="45" x14ac:dyDescent="0.25">
      <c r="A11" s="2" t="s">
        <v>1159</v>
      </c>
      <c r="B11" s="2" t="s">
        <v>1191</v>
      </c>
      <c r="C11" s="2" t="s">
        <v>256</v>
      </c>
      <c r="D11" s="2" t="s">
        <v>1192</v>
      </c>
      <c r="E11" s="2" t="s">
        <v>1193</v>
      </c>
      <c r="F11" s="2" t="s">
        <v>347</v>
      </c>
      <c r="G11" s="2" t="s">
        <v>1194</v>
      </c>
      <c r="H11" s="2">
        <v>560.21</v>
      </c>
      <c r="I11" s="2">
        <v>1544.73</v>
      </c>
      <c r="J11" s="2">
        <v>15869.73</v>
      </c>
      <c r="K11" s="61">
        <v>15869.73</v>
      </c>
      <c r="L11" s="3">
        <v>42919</v>
      </c>
      <c r="M11" s="2" t="s">
        <v>349</v>
      </c>
      <c r="N11" s="2" t="s">
        <v>1195</v>
      </c>
      <c r="O11" s="2"/>
      <c r="P11" s="2" t="s">
        <v>1196</v>
      </c>
    </row>
    <row r="12" spans="1:16" ht="30" x14ac:dyDescent="0.25">
      <c r="A12" s="2" t="s">
        <v>1197</v>
      </c>
      <c r="B12" s="2" t="s">
        <v>1094</v>
      </c>
      <c r="C12" s="2" t="s">
        <v>46</v>
      </c>
      <c r="D12" s="2" t="s">
        <v>1198</v>
      </c>
      <c r="E12" s="2" t="s">
        <v>1199</v>
      </c>
      <c r="F12" s="2" t="s">
        <v>347</v>
      </c>
      <c r="G12" s="2" t="s">
        <v>1200</v>
      </c>
      <c r="H12" s="2">
        <v>560.21</v>
      </c>
      <c r="I12" s="2">
        <v>1356.41</v>
      </c>
      <c r="J12" s="2">
        <v>6330.37</v>
      </c>
      <c r="K12" s="61">
        <v>6330.37</v>
      </c>
      <c r="L12" s="3">
        <v>42775</v>
      </c>
      <c r="M12" s="3">
        <v>42821</v>
      </c>
      <c r="N12" s="2" t="s">
        <v>1201</v>
      </c>
      <c r="O12" s="2">
        <v>800908</v>
      </c>
      <c r="P12" s="2" t="s">
        <v>1202</v>
      </c>
    </row>
    <row r="13" spans="1:16" ht="30" x14ac:dyDescent="0.25">
      <c r="A13" s="2" t="s">
        <v>1197</v>
      </c>
      <c r="B13" s="2" t="s">
        <v>1203</v>
      </c>
      <c r="C13" s="2" t="s">
        <v>46</v>
      </c>
      <c r="D13" s="2" t="s">
        <v>1204</v>
      </c>
      <c r="E13" s="2" t="s">
        <v>1205</v>
      </c>
      <c r="F13" s="2" t="s">
        <v>347</v>
      </c>
      <c r="G13" s="2" t="s">
        <v>1206</v>
      </c>
      <c r="H13" s="2">
        <v>560.21</v>
      </c>
      <c r="I13" s="2">
        <v>2187.98</v>
      </c>
      <c r="J13" s="2">
        <v>22013.78</v>
      </c>
      <c r="K13" s="61">
        <v>22013.78</v>
      </c>
      <c r="L13" s="3">
        <v>42808</v>
      </c>
      <c r="M13" s="3">
        <v>42859</v>
      </c>
      <c r="N13" s="2" t="s">
        <v>1207</v>
      </c>
      <c r="O13" s="2">
        <v>801575</v>
      </c>
      <c r="P13" s="2" t="s">
        <v>1208</v>
      </c>
    </row>
    <row r="14" spans="1:16" ht="30" x14ac:dyDescent="0.25">
      <c r="A14" s="2" t="s">
        <v>1197</v>
      </c>
      <c r="B14" s="2" t="s">
        <v>1070</v>
      </c>
      <c r="C14" s="2" t="s">
        <v>46</v>
      </c>
      <c r="D14" s="2" t="s">
        <v>1209</v>
      </c>
      <c r="E14" s="2" t="s">
        <v>1210</v>
      </c>
      <c r="F14" s="2" t="s">
        <v>347</v>
      </c>
      <c r="G14" s="2" t="s">
        <v>1211</v>
      </c>
      <c r="H14" s="2">
        <v>560.21</v>
      </c>
      <c r="I14" s="2">
        <v>548.97</v>
      </c>
      <c r="J14" s="2">
        <v>4689.47</v>
      </c>
      <c r="K14" s="61">
        <v>4689.47</v>
      </c>
      <c r="L14" s="3">
        <v>42867</v>
      </c>
      <c r="M14" s="3">
        <v>42909</v>
      </c>
      <c r="N14" s="2" t="s">
        <v>1212</v>
      </c>
      <c r="O14" s="2">
        <v>802501</v>
      </c>
      <c r="P14" s="2" t="s">
        <v>1213</v>
      </c>
    </row>
    <row r="15" spans="1:16" ht="30" x14ac:dyDescent="0.25">
      <c r="A15" s="2" t="s">
        <v>1197</v>
      </c>
      <c r="B15" s="2" t="s">
        <v>1100</v>
      </c>
      <c r="C15" s="2" t="s">
        <v>46</v>
      </c>
      <c r="D15" s="2" t="s">
        <v>1214</v>
      </c>
      <c r="E15" s="2" t="s">
        <v>1215</v>
      </c>
      <c r="F15" s="2" t="s">
        <v>347</v>
      </c>
      <c r="G15" s="2" t="s">
        <v>1216</v>
      </c>
      <c r="H15" s="2">
        <v>560.21</v>
      </c>
      <c r="I15" s="2">
        <v>967.06</v>
      </c>
      <c r="J15" s="2">
        <v>5179.46</v>
      </c>
      <c r="K15" s="61">
        <v>5179.46</v>
      </c>
      <c r="L15" s="3">
        <v>42874</v>
      </c>
      <c r="M15" s="3">
        <v>42909</v>
      </c>
      <c r="N15" s="2" t="s">
        <v>1217</v>
      </c>
      <c r="O15" s="2">
        <v>802501</v>
      </c>
      <c r="P15" s="2" t="s">
        <v>1218</v>
      </c>
    </row>
    <row r="16" spans="1:16" ht="30" x14ac:dyDescent="0.25">
      <c r="A16" s="2" t="s">
        <v>1197</v>
      </c>
      <c r="B16" s="2" t="s">
        <v>1078</v>
      </c>
      <c r="C16" s="2" t="s">
        <v>46</v>
      </c>
      <c r="D16" s="2" t="s">
        <v>1219</v>
      </c>
      <c r="E16" s="2" t="s">
        <v>1220</v>
      </c>
      <c r="F16" s="2" t="s">
        <v>347</v>
      </c>
      <c r="G16" s="2" t="s">
        <v>1221</v>
      </c>
      <c r="H16" s="2">
        <v>560.21</v>
      </c>
      <c r="I16" s="2">
        <v>987.58</v>
      </c>
      <c r="J16" s="2">
        <v>6577.28</v>
      </c>
      <c r="K16" s="61">
        <v>6577.28</v>
      </c>
      <c r="L16" s="3">
        <v>42915</v>
      </c>
      <c r="M16" s="3">
        <v>42935</v>
      </c>
      <c r="N16" s="2" t="s">
        <v>1222</v>
      </c>
      <c r="O16" s="2">
        <v>802864</v>
      </c>
      <c r="P16" s="2" t="s">
        <v>1223</v>
      </c>
    </row>
    <row r="17" spans="1:16" ht="30" x14ac:dyDescent="0.25">
      <c r="A17" s="2" t="s">
        <v>1197</v>
      </c>
      <c r="B17" s="2" t="s">
        <v>1075</v>
      </c>
      <c r="C17" s="2" t="s">
        <v>46</v>
      </c>
      <c r="D17" s="2" t="s">
        <v>1224</v>
      </c>
      <c r="E17" s="2" t="s">
        <v>1225</v>
      </c>
      <c r="F17" s="2" t="s">
        <v>347</v>
      </c>
      <c r="G17" s="2" t="s">
        <v>1226</v>
      </c>
      <c r="H17" s="2">
        <v>560.21</v>
      </c>
      <c r="I17" s="2">
        <v>730.93</v>
      </c>
      <c r="J17" s="2">
        <v>5338.27</v>
      </c>
      <c r="K17" s="61">
        <v>5338.27</v>
      </c>
      <c r="L17" s="3">
        <v>42976</v>
      </c>
      <c r="M17" s="3">
        <v>42990</v>
      </c>
      <c r="N17" s="2" t="s">
        <v>1227</v>
      </c>
      <c r="O17" s="2">
        <v>803857</v>
      </c>
      <c r="P17" s="2" t="s">
        <v>1228</v>
      </c>
    </row>
    <row r="18" spans="1:16" ht="30" x14ac:dyDescent="0.25">
      <c r="A18" s="2" t="s">
        <v>1197</v>
      </c>
      <c r="B18" s="2" t="s">
        <v>1075</v>
      </c>
      <c r="C18" s="2" t="s">
        <v>46</v>
      </c>
      <c r="D18" s="2" t="s">
        <v>1229</v>
      </c>
      <c r="E18" s="2" t="s">
        <v>1230</v>
      </c>
      <c r="F18" s="2" t="s">
        <v>347</v>
      </c>
      <c r="G18" s="2" t="s">
        <v>1231</v>
      </c>
      <c r="H18" s="2">
        <v>560.21</v>
      </c>
      <c r="I18" s="2">
        <v>470.24</v>
      </c>
      <c r="J18" s="2">
        <v>2599.35</v>
      </c>
      <c r="K18" s="61">
        <v>2599.35</v>
      </c>
      <c r="L18" s="3">
        <v>42996</v>
      </c>
      <c r="M18" s="3">
        <v>43013</v>
      </c>
      <c r="N18" s="2" t="s">
        <v>1232</v>
      </c>
      <c r="O18" s="2">
        <v>804246</v>
      </c>
      <c r="P18" s="2" t="s">
        <v>1233</v>
      </c>
    </row>
    <row r="19" spans="1:16" ht="45" x14ac:dyDescent="0.25">
      <c r="A19" s="2" t="s">
        <v>1234</v>
      </c>
      <c r="B19" s="2" t="s">
        <v>1235</v>
      </c>
      <c r="C19" s="2" t="s">
        <v>179</v>
      </c>
      <c r="D19" s="2" t="s">
        <v>347</v>
      </c>
      <c r="E19" s="2" t="s">
        <v>347</v>
      </c>
      <c r="F19" s="2" t="s">
        <v>347</v>
      </c>
      <c r="G19" s="2" t="s">
        <v>347</v>
      </c>
      <c r="H19" s="2">
        <v>560.21</v>
      </c>
      <c r="I19" s="2">
        <v>2284.5700000000002</v>
      </c>
      <c r="J19" s="2">
        <v>2844.78</v>
      </c>
      <c r="K19" s="61">
        <v>2844.78</v>
      </c>
      <c r="L19" s="3">
        <v>42747</v>
      </c>
      <c r="M19" s="3">
        <v>42783</v>
      </c>
      <c r="N19" s="2" t="s">
        <v>1236</v>
      </c>
      <c r="O19" s="2">
        <v>800472</v>
      </c>
      <c r="P19" s="2" t="s">
        <v>1237</v>
      </c>
    </row>
    <row r="20" spans="1:16" ht="45" x14ac:dyDescent="0.25">
      <c r="A20" s="2" t="s">
        <v>1234</v>
      </c>
      <c r="B20" s="2" t="s">
        <v>1238</v>
      </c>
      <c r="C20" s="2" t="s">
        <v>179</v>
      </c>
      <c r="D20" s="2" t="s">
        <v>347</v>
      </c>
      <c r="E20" s="2" t="s">
        <v>347</v>
      </c>
      <c r="F20" s="2" t="s">
        <v>347</v>
      </c>
      <c r="G20" s="2" t="s">
        <v>347</v>
      </c>
      <c r="H20" s="2">
        <v>560.21</v>
      </c>
      <c r="I20" s="2">
        <v>0</v>
      </c>
      <c r="J20" s="2">
        <v>560.21</v>
      </c>
      <c r="K20" s="61">
        <v>560.21</v>
      </c>
      <c r="L20" s="3">
        <v>42761</v>
      </c>
      <c r="M20" s="3">
        <v>42811</v>
      </c>
      <c r="N20" s="2" t="s">
        <v>1239</v>
      </c>
      <c r="O20" s="2">
        <v>800812</v>
      </c>
      <c r="P20" s="2" t="s">
        <v>1240</v>
      </c>
    </row>
    <row r="21" spans="1:16" ht="45" x14ac:dyDescent="0.25">
      <c r="A21" s="2" t="s">
        <v>1234</v>
      </c>
      <c r="B21" s="2" t="s">
        <v>1241</v>
      </c>
      <c r="C21" s="2" t="s">
        <v>179</v>
      </c>
      <c r="D21" s="2" t="s">
        <v>347</v>
      </c>
      <c r="E21" s="2" t="s">
        <v>347</v>
      </c>
      <c r="F21" s="2" t="s">
        <v>347</v>
      </c>
      <c r="G21" s="2" t="s">
        <v>347</v>
      </c>
      <c r="H21" s="2">
        <v>560.21</v>
      </c>
      <c r="I21" s="2">
        <v>0</v>
      </c>
      <c r="J21" s="2">
        <v>560.21</v>
      </c>
      <c r="K21" s="61">
        <v>560.21</v>
      </c>
      <c r="L21" s="3">
        <v>42761</v>
      </c>
      <c r="M21" s="3">
        <v>42811</v>
      </c>
      <c r="N21" s="2" t="s">
        <v>1242</v>
      </c>
      <c r="O21" s="2">
        <v>800812</v>
      </c>
      <c r="P21" s="2" t="s">
        <v>1243</v>
      </c>
    </row>
    <row r="22" spans="1:16" ht="45" x14ac:dyDescent="0.25">
      <c r="A22" s="2" t="s">
        <v>1234</v>
      </c>
      <c r="B22" s="2" t="s">
        <v>1244</v>
      </c>
      <c r="C22" s="2" t="s">
        <v>179</v>
      </c>
      <c r="D22" s="2" t="s">
        <v>1245</v>
      </c>
      <c r="E22" s="2" t="s">
        <v>1246</v>
      </c>
      <c r="F22" s="2" t="s">
        <v>347</v>
      </c>
      <c r="G22" s="2" t="s">
        <v>1247</v>
      </c>
      <c r="H22" s="2">
        <v>560.21</v>
      </c>
      <c r="I22" s="2">
        <v>1230.24</v>
      </c>
      <c r="J22" s="2">
        <v>6299.82</v>
      </c>
      <c r="K22" s="61">
        <v>6299.82</v>
      </c>
      <c r="L22" s="3">
        <v>42807</v>
      </c>
      <c r="M22" s="3">
        <v>42830</v>
      </c>
      <c r="N22" s="2" t="s">
        <v>1248</v>
      </c>
      <c r="O22" s="2">
        <v>801144</v>
      </c>
      <c r="P22" s="2" t="s">
        <v>1249</v>
      </c>
    </row>
    <row r="23" spans="1:16" ht="30" x14ac:dyDescent="0.25">
      <c r="A23" s="2" t="s">
        <v>1234</v>
      </c>
      <c r="B23" s="2" t="s">
        <v>1250</v>
      </c>
      <c r="C23" s="2" t="s">
        <v>179</v>
      </c>
      <c r="D23" s="2" t="s">
        <v>1251</v>
      </c>
      <c r="E23" s="2" t="s">
        <v>1252</v>
      </c>
      <c r="F23" s="2" t="s">
        <v>347</v>
      </c>
      <c r="G23" s="2" t="s">
        <v>1253</v>
      </c>
      <c r="H23" s="2">
        <v>560.21</v>
      </c>
      <c r="I23" s="2">
        <v>372.15</v>
      </c>
      <c r="J23" s="2">
        <v>1214.4100000000001</v>
      </c>
      <c r="K23" s="61">
        <v>1214.4100000000001</v>
      </c>
      <c r="L23" s="3">
        <v>42832</v>
      </c>
      <c r="M23" s="3">
        <v>42859</v>
      </c>
      <c r="N23" s="2" t="s">
        <v>1254</v>
      </c>
      <c r="O23" s="2">
        <v>801581</v>
      </c>
      <c r="P23" s="2" t="s">
        <v>1255</v>
      </c>
    </row>
    <row r="24" spans="1:16" ht="30" x14ac:dyDescent="0.25">
      <c r="A24" s="2" t="s">
        <v>1234</v>
      </c>
      <c r="B24" s="2" t="s">
        <v>1256</v>
      </c>
      <c r="C24" s="2" t="s">
        <v>179</v>
      </c>
      <c r="D24" s="2" t="s">
        <v>1257</v>
      </c>
      <c r="E24" s="2" t="s">
        <v>1258</v>
      </c>
      <c r="F24" s="2" t="s">
        <v>347</v>
      </c>
      <c r="G24" s="2" t="s">
        <v>1259</v>
      </c>
      <c r="H24" s="2">
        <v>560.21</v>
      </c>
      <c r="I24" s="2">
        <v>1229.74</v>
      </c>
      <c r="J24" s="2">
        <v>5492.01</v>
      </c>
      <c r="K24" s="61">
        <v>5492.01</v>
      </c>
      <c r="L24" s="3">
        <v>42864</v>
      </c>
      <c r="M24" s="3">
        <v>42886</v>
      </c>
      <c r="N24" s="2" t="s">
        <v>1260</v>
      </c>
      <c r="O24" s="2">
        <v>802060</v>
      </c>
      <c r="P24" s="2" t="s">
        <v>1261</v>
      </c>
    </row>
    <row r="25" spans="1:16" ht="30" x14ac:dyDescent="0.25">
      <c r="A25" s="2" t="s">
        <v>1234</v>
      </c>
      <c r="B25" s="2" t="s">
        <v>1125</v>
      </c>
      <c r="C25" s="2" t="s">
        <v>179</v>
      </c>
      <c r="D25" s="2" t="s">
        <v>347</v>
      </c>
      <c r="E25" s="2" t="s">
        <v>347</v>
      </c>
      <c r="F25" s="2" t="s">
        <v>347</v>
      </c>
      <c r="G25" s="2" t="s">
        <v>347</v>
      </c>
      <c r="H25" s="2">
        <v>560.21</v>
      </c>
      <c r="I25" s="2">
        <v>1001.26</v>
      </c>
      <c r="J25" s="2">
        <v>1561.47</v>
      </c>
      <c r="K25" s="61">
        <v>1561.47</v>
      </c>
      <c r="L25" s="3">
        <v>42915</v>
      </c>
      <c r="M25" s="3">
        <v>42935</v>
      </c>
      <c r="N25" s="2" t="s">
        <v>1262</v>
      </c>
      <c r="O25" s="2">
        <v>802876</v>
      </c>
      <c r="P25" s="2" t="s">
        <v>1263</v>
      </c>
    </row>
    <row r="26" spans="1:16" ht="30" x14ac:dyDescent="0.25">
      <c r="A26" s="2" t="s">
        <v>1234</v>
      </c>
      <c r="B26" s="2" t="s">
        <v>1256</v>
      </c>
      <c r="C26" s="2" t="s">
        <v>179</v>
      </c>
      <c r="D26" s="2" t="s">
        <v>347</v>
      </c>
      <c r="E26" s="2" t="s">
        <v>347</v>
      </c>
      <c r="F26" s="2" t="s">
        <v>347</v>
      </c>
      <c r="G26" s="2" t="s">
        <v>347</v>
      </c>
      <c r="H26" s="2">
        <v>0</v>
      </c>
      <c r="I26" s="2">
        <v>325.62</v>
      </c>
      <c r="J26" s="2">
        <v>325.62</v>
      </c>
      <c r="K26" s="61">
        <v>325.62</v>
      </c>
      <c r="L26" s="3">
        <v>42947</v>
      </c>
      <c r="M26" s="3">
        <v>42954</v>
      </c>
      <c r="N26" s="2"/>
      <c r="O26" s="2">
        <v>803238</v>
      </c>
      <c r="P26" s="2" t="s">
        <v>1264</v>
      </c>
    </row>
    <row r="27" spans="1:16" ht="30" x14ac:dyDescent="0.25">
      <c r="A27" s="2" t="s">
        <v>1234</v>
      </c>
      <c r="B27" s="2" t="s">
        <v>1265</v>
      </c>
      <c r="C27" s="2" t="s">
        <v>179</v>
      </c>
      <c r="D27" s="2" t="s">
        <v>1266</v>
      </c>
      <c r="E27" s="2" t="s">
        <v>1267</v>
      </c>
      <c r="F27" s="2" t="s">
        <v>347</v>
      </c>
      <c r="G27" s="2" t="s">
        <v>1268</v>
      </c>
      <c r="H27" s="2">
        <v>560.21</v>
      </c>
      <c r="I27" s="2">
        <v>1124.54</v>
      </c>
      <c r="J27" s="2">
        <v>6338.56</v>
      </c>
      <c r="K27" s="61">
        <v>6338.77</v>
      </c>
      <c r="L27" s="3">
        <v>42970</v>
      </c>
      <c r="M27" s="3">
        <v>42983</v>
      </c>
      <c r="N27" s="2" t="s">
        <v>1269</v>
      </c>
      <c r="O27" s="2">
        <v>803785</v>
      </c>
      <c r="P27" s="2" t="s">
        <v>1270</v>
      </c>
    </row>
    <row r="28" spans="1:16" ht="30" x14ac:dyDescent="0.25">
      <c r="A28" s="2" t="s">
        <v>1234</v>
      </c>
      <c r="B28" s="2" t="s">
        <v>1113</v>
      </c>
      <c r="C28" s="2" t="s">
        <v>179</v>
      </c>
      <c r="D28" s="2" t="s">
        <v>1271</v>
      </c>
      <c r="E28" s="2" t="s">
        <v>1272</v>
      </c>
      <c r="F28" s="2" t="s">
        <v>347</v>
      </c>
      <c r="G28" s="2" t="s">
        <v>1273</v>
      </c>
      <c r="H28" s="2">
        <v>560.21</v>
      </c>
      <c r="I28" s="2">
        <v>506.47</v>
      </c>
      <c r="J28" s="2">
        <v>2654.95</v>
      </c>
      <c r="K28" s="61">
        <v>2654.95</v>
      </c>
      <c r="L28" s="3">
        <v>43070</v>
      </c>
      <c r="M28" s="2" t="s">
        <v>349</v>
      </c>
      <c r="N28" s="2" t="s">
        <v>1274</v>
      </c>
      <c r="O28" s="2"/>
      <c r="P28" s="2" t="s">
        <v>1275</v>
      </c>
    </row>
    <row r="29" spans="1:16" x14ac:dyDescent="0.25">
      <c r="A29" s="2" t="s">
        <v>1276</v>
      </c>
      <c r="B29" s="2" t="s">
        <v>789</v>
      </c>
      <c r="C29" s="2" t="s">
        <v>18</v>
      </c>
      <c r="D29" s="2" t="s">
        <v>347</v>
      </c>
      <c r="E29" s="2" t="s">
        <v>347</v>
      </c>
      <c r="F29" s="2" t="s">
        <v>347</v>
      </c>
      <c r="G29" s="2" t="s">
        <v>347</v>
      </c>
      <c r="H29" s="2">
        <v>560.21</v>
      </c>
      <c r="I29" s="2">
        <v>942.37</v>
      </c>
      <c r="J29" s="2">
        <v>1502.58</v>
      </c>
      <c r="K29" s="61">
        <v>1502.58</v>
      </c>
      <c r="L29" s="3">
        <v>42933</v>
      </c>
      <c r="M29" s="3">
        <v>42951</v>
      </c>
      <c r="N29" s="2" t="s">
        <v>1277</v>
      </c>
      <c r="O29" s="2">
        <v>803184</v>
      </c>
      <c r="P29" s="2" t="s">
        <v>1278</v>
      </c>
    </row>
    <row r="30" spans="1:16" ht="30" x14ac:dyDescent="0.25">
      <c r="A30" s="2" t="s">
        <v>1276</v>
      </c>
      <c r="B30" s="2" t="s">
        <v>1106</v>
      </c>
      <c r="C30" s="2" t="s">
        <v>18</v>
      </c>
      <c r="D30" s="2" t="s">
        <v>1279</v>
      </c>
      <c r="E30" s="2" t="s">
        <v>1280</v>
      </c>
      <c r="F30" s="2" t="s">
        <v>347</v>
      </c>
      <c r="G30" s="2" t="s">
        <v>1281</v>
      </c>
      <c r="H30" s="2">
        <v>560.21</v>
      </c>
      <c r="I30" s="2">
        <v>1698.09</v>
      </c>
      <c r="J30" s="2">
        <v>11571.05</v>
      </c>
      <c r="K30" s="61">
        <v>11571.05</v>
      </c>
      <c r="L30" s="3">
        <v>43069</v>
      </c>
      <c r="M30" s="2" t="s">
        <v>349</v>
      </c>
      <c r="N30" s="2" t="s">
        <v>1282</v>
      </c>
      <c r="O30" s="2"/>
      <c r="P30" s="2" t="s">
        <v>1283</v>
      </c>
    </row>
    <row r="31" spans="1:16" x14ac:dyDescent="0.25">
      <c r="A31" s="2" t="s">
        <v>1276</v>
      </c>
      <c r="B31" s="2" t="s">
        <v>1284</v>
      </c>
      <c r="C31" s="2" t="s">
        <v>18</v>
      </c>
      <c r="D31" s="2" t="s">
        <v>347</v>
      </c>
      <c r="E31" s="2" t="s">
        <v>347</v>
      </c>
      <c r="F31" s="2" t="s">
        <v>347</v>
      </c>
      <c r="G31" s="2" t="s">
        <v>347</v>
      </c>
      <c r="H31" s="2">
        <v>200</v>
      </c>
      <c r="I31" s="2">
        <v>5959.17</v>
      </c>
      <c r="J31" s="2">
        <v>6159.17</v>
      </c>
      <c r="K31" s="61">
        <v>6159.17</v>
      </c>
      <c r="L31" s="3">
        <v>43088</v>
      </c>
      <c r="M31" s="2" t="s">
        <v>349</v>
      </c>
      <c r="N31" s="2" t="s">
        <v>1285</v>
      </c>
      <c r="O31" s="2"/>
      <c r="P31" s="2" t="s">
        <v>1286</v>
      </c>
    </row>
    <row r="32" spans="1:16" ht="60" x14ac:dyDescent="0.25">
      <c r="A32" s="2" t="s">
        <v>1287</v>
      </c>
      <c r="B32" s="2" t="s">
        <v>1288</v>
      </c>
      <c r="C32" s="2" t="s">
        <v>36</v>
      </c>
      <c r="D32" s="2" t="s">
        <v>1289</v>
      </c>
      <c r="E32" s="2" t="s">
        <v>1290</v>
      </c>
      <c r="F32" s="2" t="s">
        <v>347</v>
      </c>
      <c r="G32" s="2" t="s">
        <v>1291</v>
      </c>
      <c r="H32" s="2">
        <v>560.21</v>
      </c>
      <c r="I32" s="2">
        <v>213.35</v>
      </c>
      <c r="J32" s="2">
        <v>1939.32</v>
      </c>
      <c r="K32" s="61">
        <v>1939.32</v>
      </c>
      <c r="L32" s="3">
        <v>42915</v>
      </c>
      <c r="M32" s="3">
        <v>42943</v>
      </c>
      <c r="N32" s="2" t="s">
        <v>1292</v>
      </c>
      <c r="O32" s="2">
        <v>803011</v>
      </c>
      <c r="P32" s="2" t="s">
        <v>1293</v>
      </c>
    </row>
    <row r="33" spans="1:16" ht="30" x14ac:dyDescent="0.25">
      <c r="A33" s="2" t="s">
        <v>1287</v>
      </c>
      <c r="B33" s="2" t="s">
        <v>1108</v>
      </c>
      <c r="C33" s="2" t="s">
        <v>36</v>
      </c>
      <c r="D33" s="2" t="s">
        <v>1294</v>
      </c>
      <c r="E33" s="2" t="s">
        <v>1295</v>
      </c>
      <c r="F33" s="2" t="s">
        <v>347</v>
      </c>
      <c r="G33" s="2" t="s">
        <v>1296</v>
      </c>
      <c r="H33" s="2">
        <v>560.21</v>
      </c>
      <c r="I33" s="2">
        <v>493.25</v>
      </c>
      <c r="J33" s="2">
        <v>2752.32</v>
      </c>
      <c r="K33" s="61">
        <v>2752.32</v>
      </c>
      <c r="L33" s="3">
        <v>42867</v>
      </c>
      <c r="M33" s="3">
        <v>42909</v>
      </c>
      <c r="N33" s="2" t="s">
        <v>1297</v>
      </c>
      <c r="O33" s="2">
        <v>802447</v>
      </c>
      <c r="P33" s="2" t="s">
        <v>1298</v>
      </c>
    </row>
    <row r="34" spans="1:16" ht="30" x14ac:dyDescent="0.25">
      <c r="A34" s="2" t="s">
        <v>1287</v>
      </c>
      <c r="B34" s="2" t="s">
        <v>1299</v>
      </c>
      <c r="C34" s="2" t="s">
        <v>36</v>
      </c>
      <c r="D34" s="2" t="s">
        <v>347</v>
      </c>
      <c r="E34" s="2" t="s">
        <v>347</v>
      </c>
      <c r="F34" s="2" t="s">
        <v>347</v>
      </c>
      <c r="G34" s="2" t="s">
        <v>347</v>
      </c>
      <c r="H34" s="2">
        <v>560.21</v>
      </c>
      <c r="I34" s="2">
        <v>435</v>
      </c>
      <c r="J34" s="2">
        <v>995.21</v>
      </c>
      <c r="K34" s="61">
        <v>995.21</v>
      </c>
      <c r="L34" s="3">
        <v>42915</v>
      </c>
      <c r="M34" s="3">
        <v>42943</v>
      </c>
      <c r="N34" s="2" t="s">
        <v>1300</v>
      </c>
      <c r="O34" s="2">
        <v>803011</v>
      </c>
      <c r="P34" s="2" t="s">
        <v>1301</v>
      </c>
    </row>
    <row r="35" spans="1:16" ht="30" x14ac:dyDescent="0.25">
      <c r="A35" s="2" t="s">
        <v>1287</v>
      </c>
      <c r="B35" s="2" t="s">
        <v>1110</v>
      </c>
      <c r="C35" s="2" t="s">
        <v>36</v>
      </c>
      <c r="D35" s="2" t="s">
        <v>1302</v>
      </c>
      <c r="E35" s="2" t="s">
        <v>1303</v>
      </c>
      <c r="F35" s="2" t="s">
        <v>347</v>
      </c>
      <c r="G35" s="2" t="s">
        <v>1304</v>
      </c>
      <c r="H35" s="2">
        <v>560.21</v>
      </c>
      <c r="I35" s="2">
        <v>292.31</v>
      </c>
      <c r="J35" s="2">
        <v>2956.14</v>
      </c>
      <c r="K35" s="61">
        <v>2956.14</v>
      </c>
      <c r="L35" s="3">
        <v>42926</v>
      </c>
      <c r="M35" s="3">
        <v>42943</v>
      </c>
      <c r="N35" s="2" t="s">
        <v>1305</v>
      </c>
      <c r="O35" s="2">
        <v>803011</v>
      </c>
      <c r="P35" s="2" t="s">
        <v>1306</v>
      </c>
    </row>
    <row r="36" spans="1:16" x14ac:dyDescent="0.25">
      <c r="A36" s="2" t="s">
        <v>1287</v>
      </c>
      <c r="B36" s="2" t="s">
        <v>1307</v>
      </c>
      <c r="C36" s="2" t="s">
        <v>36</v>
      </c>
      <c r="D36" s="2" t="s">
        <v>1308</v>
      </c>
      <c r="E36" s="2" t="s">
        <v>347</v>
      </c>
      <c r="F36" s="2" t="s">
        <v>347</v>
      </c>
      <c r="G36" s="2" t="s">
        <v>1308</v>
      </c>
      <c r="H36" s="2">
        <v>400</v>
      </c>
      <c r="I36" s="2">
        <v>280</v>
      </c>
      <c r="J36" s="2">
        <v>9402.42</v>
      </c>
      <c r="K36" s="61">
        <v>9402.42</v>
      </c>
      <c r="L36" s="3">
        <v>42933</v>
      </c>
      <c r="M36" s="3">
        <v>42965</v>
      </c>
      <c r="N36" s="2">
        <v>35578</v>
      </c>
      <c r="O36" s="2">
        <v>803420</v>
      </c>
      <c r="P36" s="2" t="s">
        <v>1309</v>
      </c>
    </row>
    <row r="37" spans="1:16" ht="30" x14ac:dyDescent="0.25">
      <c r="A37" s="2" t="s">
        <v>1287</v>
      </c>
      <c r="B37" s="2" t="s">
        <v>1310</v>
      </c>
      <c r="C37" s="2" t="s">
        <v>36</v>
      </c>
      <c r="D37" s="2" t="s">
        <v>1311</v>
      </c>
      <c r="E37" s="2" t="s">
        <v>1312</v>
      </c>
      <c r="F37" s="2" t="s">
        <v>347</v>
      </c>
      <c r="G37" s="2" t="s">
        <v>1313</v>
      </c>
      <c r="H37" s="2">
        <v>560.21</v>
      </c>
      <c r="I37" s="2">
        <v>676.85</v>
      </c>
      <c r="J37" s="2">
        <v>3958.74</v>
      </c>
      <c r="K37" s="61">
        <v>3958.74</v>
      </c>
      <c r="L37" s="3">
        <v>42970</v>
      </c>
      <c r="M37" s="3">
        <v>42979</v>
      </c>
      <c r="N37" s="2" t="s">
        <v>1314</v>
      </c>
      <c r="O37" s="2">
        <v>803594</v>
      </c>
      <c r="P37" s="2" t="s">
        <v>1315</v>
      </c>
    </row>
    <row r="38" spans="1:16" ht="30" x14ac:dyDescent="0.25">
      <c r="A38" s="2" t="s">
        <v>1287</v>
      </c>
      <c r="B38" s="2" t="s">
        <v>1316</v>
      </c>
      <c r="C38" s="2" t="s">
        <v>36</v>
      </c>
      <c r="D38" s="2" t="s">
        <v>1317</v>
      </c>
      <c r="E38" s="2" t="s">
        <v>1318</v>
      </c>
      <c r="F38" s="2" t="s">
        <v>347</v>
      </c>
      <c r="G38" s="2" t="s">
        <v>1319</v>
      </c>
      <c r="H38" s="2">
        <v>560.21</v>
      </c>
      <c r="I38" s="2">
        <v>685.94</v>
      </c>
      <c r="J38" s="2">
        <v>4053.95</v>
      </c>
      <c r="K38" s="61">
        <v>4053.95</v>
      </c>
      <c r="L38" s="3">
        <v>42996</v>
      </c>
      <c r="M38" s="2" t="s">
        <v>349</v>
      </c>
      <c r="N38" s="2" t="s">
        <v>1320</v>
      </c>
      <c r="O38" s="2"/>
      <c r="P38" s="2" t="s">
        <v>1321</v>
      </c>
    </row>
    <row r="39" spans="1:16" x14ac:dyDescent="0.25">
      <c r="A39" s="2" t="s">
        <v>1287</v>
      </c>
      <c r="B39" s="2" t="s">
        <v>1322</v>
      </c>
      <c r="C39" s="2" t="s">
        <v>36</v>
      </c>
      <c r="D39" s="2" t="s">
        <v>347</v>
      </c>
      <c r="E39" s="2" t="s">
        <v>347</v>
      </c>
      <c r="F39" s="2" t="s">
        <v>347</v>
      </c>
      <c r="G39" s="2" t="s">
        <v>347</v>
      </c>
      <c r="H39" s="2">
        <v>200</v>
      </c>
      <c r="I39" s="2">
        <v>4761.1000000000004</v>
      </c>
      <c r="J39" s="2">
        <v>4961.1000000000004</v>
      </c>
      <c r="K39" s="61">
        <v>4961.1000000000004</v>
      </c>
      <c r="L39" s="3">
        <v>43040</v>
      </c>
      <c r="M39" s="3">
        <v>43073</v>
      </c>
      <c r="N39" s="2" t="s">
        <v>1323</v>
      </c>
      <c r="O39" s="2">
        <v>805347</v>
      </c>
      <c r="P39" s="2" t="s">
        <v>1324</v>
      </c>
    </row>
    <row r="40" spans="1:16" x14ac:dyDescent="0.25">
      <c r="A40" s="2" t="s">
        <v>1287</v>
      </c>
      <c r="B40" s="2" t="s">
        <v>1325</v>
      </c>
      <c r="C40" s="2" t="s">
        <v>36</v>
      </c>
      <c r="D40" s="2" t="s">
        <v>347</v>
      </c>
      <c r="E40" s="2" t="s">
        <v>347</v>
      </c>
      <c r="F40" s="2" t="s">
        <v>347</v>
      </c>
      <c r="G40" s="2" t="s">
        <v>347</v>
      </c>
      <c r="H40" s="2">
        <v>200</v>
      </c>
      <c r="I40" s="2">
        <v>4754.41</v>
      </c>
      <c r="J40" s="2">
        <v>4954.41</v>
      </c>
      <c r="K40" s="61">
        <v>4954.41</v>
      </c>
      <c r="L40" s="3">
        <v>43063</v>
      </c>
      <c r="M40" s="2" t="s">
        <v>349</v>
      </c>
      <c r="N40" s="2" t="s">
        <v>1326</v>
      </c>
      <c r="O40" s="2"/>
      <c r="P40" s="2" t="s">
        <v>1327</v>
      </c>
    </row>
    <row r="41" spans="1:16" x14ac:dyDescent="0.25">
      <c r="A41" s="2" t="s">
        <v>1328</v>
      </c>
      <c r="B41" s="2" t="s">
        <v>1329</v>
      </c>
      <c r="C41" s="2" t="s">
        <v>50</v>
      </c>
      <c r="D41" s="2" t="s">
        <v>347</v>
      </c>
      <c r="E41" s="2" t="s">
        <v>347</v>
      </c>
      <c r="F41" s="2" t="s">
        <v>347</v>
      </c>
      <c r="G41" s="2" t="s">
        <v>347</v>
      </c>
      <c r="H41" s="2">
        <v>400</v>
      </c>
      <c r="I41" s="2">
        <v>6041.13</v>
      </c>
      <c r="J41" s="2">
        <v>6441.13</v>
      </c>
      <c r="K41" s="61">
        <v>6441.13</v>
      </c>
      <c r="L41" s="3">
        <v>42747</v>
      </c>
      <c r="M41" s="3">
        <v>42783</v>
      </c>
      <c r="N41" s="2" t="s">
        <v>1330</v>
      </c>
      <c r="O41" s="2">
        <v>800473</v>
      </c>
      <c r="P41" s="2" t="s">
        <v>1331</v>
      </c>
    </row>
    <row r="42" spans="1:16" ht="75" x14ac:dyDescent="0.25">
      <c r="A42" s="2" t="s">
        <v>1328</v>
      </c>
      <c r="B42" s="2" t="s">
        <v>1332</v>
      </c>
      <c r="C42" s="2" t="s">
        <v>50</v>
      </c>
      <c r="D42" s="2" t="s">
        <v>1333</v>
      </c>
      <c r="E42" s="2" t="s">
        <v>1334</v>
      </c>
      <c r="F42" s="2" t="s">
        <v>347</v>
      </c>
      <c r="G42" s="2" t="s">
        <v>1335</v>
      </c>
      <c r="H42" s="2">
        <v>560.61</v>
      </c>
      <c r="I42" s="2">
        <v>146.31</v>
      </c>
      <c r="J42" s="2">
        <v>1212.5</v>
      </c>
      <c r="K42" s="61">
        <v>1212.5</v>
      </c>
      <c r="L42" s="3">
        <v>42761</v>
      </c>
      <c r="M42" s="3">
        <v>42811</v>
      </c>
      <c r="N42" s="2" t="s">
        <v>1336</v>
      </c>
      <c r="O42" s="2">
        <v>800810</v>
      </c>
      <c r="P42" s="2" t="s">
        <v>1337</v>
      </c>
    </row>
    <row r="43" spans="1:16" ht="60" x14ac:dyDescent="0.25">
      <c r="A43" s="2" t="s">
        <v>1328</v>
      </c>
      <c r="B43" s="2" t="s">
        <v>1338</v>
      </c>
      <c r="C43" s="2" t="s">
        <v>50</v>
      </c>
      <c r="D43" s="2" t="s">
        <v>347</v>
      </c>
      <c r="E43" s="2" t="s">
        <v>347</v>
      </c>
      <c r="F43" s="2" t="s">
        <v>347</v>
      </c>
      <c r="G43" s="2" t="s">
        <v>347</v>
      </c>
      <c r="H43" s="2">
        <v>560.21</v>
      </c>
      <c r="I43" s="2">
        <v>151.18</v>
      </c>
      <c r="J43" s="2">
        <v>711.39</v>
      </c>
      <c r="K43" s="61">
        <v>711.39</v>
      </c>
      <c r="L43" s="3">
        <v>42797</v>
      </c>
      <c r="M43" s="3">
        <v>42832</v>
      </c>
      <c r="N43" s="2" t="s">
        <v>1339</v>
      </c>
      <c r="O43" s="2">
        <v>801193</v>
      </c>
      <c r="P43" s="2" t="s">
        <v>1340</v>
      </c>
    </row>
    <row r="44" spans="1:16" ht="30" x14ac:dyDescent="0.25">
      <c r="A44" s="2" t="s">
        <v>1328</v>
      </c>
      <c r="B44" s="2" t="s">
        <v>1341</v>
      </c>
      <c r="C44" s="2" t="s">
        <v>50</v>
      </c>
      <c r="D44" s="2" t="s">
        <v>347</v>
      </c>
      <c r="E44" s="2" t="s">
        <v>347</v>
      </c>
      <c r="F44" s="2" t="s">
        <v>347</v>
      </c>
      <c r="G44" s="2" t="s">
        <v>347</v>
      </c>
      <c r="H44" s="2">
        <v>960.21</v>
      </c>
      <c r="I44" s="2">
        <v>2138.08</v>
      </c>
      <c r="J44" s="2">
        <v>3098.29</v>
      </c>
      <c r="K44" s="61">
        <v>3098.29</v>
      </c>
      <c r="L44" s="3">
        <v>42802</v>
      </c>
      <c r="M44" s="3">
        <v>42832</v>
      </c>
      <c r="N44" s="2" t="s">
        <v>1342</v>
      </c>
      <c r="O44" s="2">
        <v>801193</v>
      </c>
      <c r="P44" s="2" t="s">
        <v>1343</v>
      </c>
    </row>
    <row r="45" spans="1:16" ht="45" x14ac:dyDescent="0.25">
      <c r="A45" s="2" t="s">
        <v>1328</v>
      </c>
      <c r="B45" s="2" t="s">
        <v>1344</v>
      </c>
      <c r="C45" s="2" t="s">
        <v>50</v>
      </c>
      <c r="D45" s="2" t="s">
        <v>1345</v>
      </c>
      <c r="E45" s="2" t="s">
        <v>1346</v>
      </c>
      <c r="F45" s="2" t="s">
        <v>347</v>
      </c>
      <c r="G45" s="2" t="s">
        <v>1347</v>
      </c>
      <c r="H45" s="2">
        <v>560.21</v>
      </c>
      <c r="I45" s="2">
        <v>6147.23</v>
      </c>
      <c r="J45" s="2">
        <v>9961.5300000000007</v>
      </c>
      <c r="K45" s="61">
        <v>9961.5300000000007</v>
      </c>
      <c r="L45" s="3">
        <v>42802</v>
      </c>
      <c r="M45" s="3">
        <v>42832</v>
      </c>
      <c r="N45" s="2" t="s">
        <v>1348</v>
      </c>
      <c r="O45" s="2">
        <v>801193</v>
      </c>
      <c r="P45" s="2" t="s">
        <v>1349</v>
      </c>
    </row>
    <row r="46" spans="1:16" ht="30" x14ac:dyDescent="0.25">
      <c r="A46" s="2" t="s">
        <v>1328</v>
      </c>
      <c r="B46" s="2" t="s">
        <v>1344</v>
      </c>
      <c r="C46" s="2" t="s">
        <v>50</v>
      </c>
      <c r="D46" s="2" t="s">
        <v>1350</v>
      </c>
      <c r="E46" s="2" t="s">
        <v>347</v>
      </c>
      <c r="F46" s="2" t="s">
        <v>347</v>
      </c>
      <c r="G46" s="2" t="s">
        <v>1350</v>
      </c>
      <c r="H46" s="2">
        <v>400</v>
      </c>
      <c r="I46" s="2">
        <v>2145.2600000000002</v>
      </c>
      <c r="J46" s="2">
        <v>3657.78</v>
      </c>
      <c r="K46" s="61">
        <v>3657.78</v>
      </c>
      <c r="L46" s="3">
        <v>42797</v>
      </c>
      <c r="M46" s="3">
        <v>42832</v>
      </c>
      <c r="N46" s="2" t="s">
        <v>1351</v>
      </c>
      <c r="O46" s="2">
        <v>801193</v>
      </c>
      <c r="P46" s="2" t="s">
        <v>1352</v>
      </c>
    </row>
    <row r="47" spans="1:16" ht="60" x14ac:dyDescent="0.25">
      <c r="A47" s="2" t="s">
        <v>1328</v>
      </c>
      <c r="B47" s="2" t="s">
        <v>1353</v>
      </c>
      <c r="C47" s="2" t="s">
        <v>50</v>
      </c>
      <c r="D47" s="2" t="s">
        <v>1354</v>
      </c>
      <c r="E47" s="2" t="s">
        <v>1355</v>
      </c>
      <c r="F47" s="2" t="s">
        <v>347</v>
      </c>
      <c r="G47" s="2" t="s">
        <v>1356</v>
      </c>
      <c r="H47" s="2">
        <v>560.21</v>
      </c>
      <c r="I47" s="2">
        <v>1160.3900000000001</v>
      </c>
      <c r="J47" s="2">
        <v>6219.69</v>
      </c>
      <c r="K47" s="61">
        <v>6219.69</v>
      </c>
      <c r="L47" s="3">
        <v>42808</v>
      </c>
      <c r="M47" s="3">
        <v>42832</v>
      </c>
      <c r="N47" s="2" t="s">
        <v>1357</v>
      </c>
      <c r="O47" s="2">
        <v>801193</v>
      </c>
      <c r="P47" s="2" t="s">
        <v>1358</v>
      </c>
    </row>
    <row r="48" spans="1:16" ht="30" x14ac:dyDescent="0.25">
      <c r="A48" s="2" t="s">
        <v>1328</v>
      </c>
      <c r="B48" s="2" t="s">
        <v>1359</v>
      </c>
      <c r="C48" s="2" t="s">
        <v>50</v>
      </c>
      <c r="D48" s="2" t="s">
        <v>347</v>
      </c>
      <c r="E48" s="2" t="s">
        <v>347</v>
      </c>
      <c r="F48" s="2" t="s">
        <v>347</v>
      </c>
      <c r="G48" s="2" t="s">
        <v>347</v>
      </c>
      <c r="H48" s="2">
        <v>560.21</v>
      </c>
      <c r="I48" s="2">
        <v>1384.74</v>
      </c>
      <c r="J48" s="2">
        <v>1944.95</v>
      </c>
      <c r="K48" s="61">
        <v>1944.95</v>
      </c>
      <c r="L48" s="3">
        <v>42832</v>
      </c>
      <c r="M48" s="3">
        <v>42859</v>
      </c>
      <c r="N48" s="2" t="s">
        <v>1360</v>
      </c>
      <c r="O48" s="2">
        <v>801576</v>
      </c>
      <c r="P48" s="2" t="s">
        <v>1361</v>
      </c>
    </row>
    <row r="49" spans="1:16" ht="30" x14ac:dyDescent="0.25">
      <c r="A49" s="2" t="s">
        <v>1328</v>
      </c>
      <c r="B49" s="2" t="s">
        <v>1344</v>
      </c>
      <c r="C49" s="2" t="s">
        <v>50</v>
      </c>
      <c r="D49" s="2" t="s">
        <v>1362</v>
      </c>
      <c r="E49" s="2" t="s">
        <v>1363</v>
      </c>
      <c r="F49" s="2" t="s">
        <v>347</v>
      </c>
      <c r="G49" s="2" t="s">
        <v>1364</v>
      </c>
      <c r="H49" s="2">
        <v>560.21</v>
      </c>
      <c r="I49" s="2">
        <v>903.55</v>
      </c>
      <c r="J49" s="2">
        <v>6384.72</v>
      </c>
      <c r="K49" s="61">
        <v>6384.72</v>
      </c>
      <c r="L49" s="3">
        <v>42832</v>
      </c>
      <c r="M49" s="3">
        <v>42859</v>
      </c>
      <c r="N49" s="2" t="s">
        <v>1365</v>
      </c>
      <c r="O49" s="2">
        <v>801576</v>
      </c>
      <c r="P49" s="2" t="s">
        <v>1366</v>
      </c>
    </row>
    <row r="50" spans="1:16" x14ac:dyDescent="0.25">
      <c r="A50" s="2" t="s">
        <v>1328</v>
      </c>
      <c r="B50" s="2" t="s">
        <v>1367</v>
      </c>
      <c r="C50" s="2" t="s">
        <v>50</v>
      </c>
      <c r="D50" s="2" t="s">
        <v>347</v>
      </c>
      <c r="E50" s="2" t="s">
        <v>347</v>
      </c>
      <c r="F50" s="2" t="s">
        <v>347</v>
      </c>
      <c r="G50" s="2" t="s">
        <v>347</v>
      </c>
      <c r="H50" s="2">
        <v>560.21</v>
      </c>
      <c r="I50" s="2">
        <v>5112.6000000000004</v>
      </c>
      <c r="J50" s="2">
        <v>5672.81</v>
      </c>
      <c r="K50" s="61">
        <v>5672.81</v>
      </c>
      <c r="L50" s="3">
        <v>42832</v>
      </c>
      <c r="M50" s="3">
        <v>42859</v>
      </c>
      <c r="N50" s="2" t="s">
        <v>1368</v>
      </c>
      <c r="O50" s="2">
        <v>801576</v>
      </c>
      <c r="P50" s="2" t="s">
        <v>1369</v>
      </c>
    </row>
    <row r="51" spans="1:16" ht="30" x14ac:dyDescent="0.25">
      <c r="A51" s="2" t="s">
        <v>1328</v>
      </c>
      <c r="B51" s="2" t="s">
        <v>1370</v>
      </c>
      <c r="C51" s="2" t="s">
        <v>50</v>
      </c>
      <c r="D51" s="2" t="s">
        <v>1371</v>
      </c>
      <c r="E51" s="2" t="s">
        <v>1372</v>
      </c>
      <c r="F51" s="2" t="s">
        <v>347</v>
      </c>
      <c r="G51" s="2" t="s">
        <v>1373</v>
      </c>
      <c r="H51" s="2">
        <v>560.21</v>
      </c>
      <c r="I51" s="2">
        <v>749.87</v>
      </c>
      <c r="J51" s="2">
        <v>4946.33</v>
      </c>
      <c r="K51" s="61">
        <v>4946.33</v>
      </c>
      <c r="L51" s="3">
        <v>42832</v>
      </c>
      <c r="M51" s="3">
        <v>42859</v>
      </c>
      <c r="N51" s="2" t="s">
        <v>1374</v>
      </c>
      <c r="O51" s="2">
        <v>801576</v>
      </c>
      <c r="P51" s="2" t="s">
        <v>1375</v>
      </c>
    </row>
    <row r="52" spans="1:16" x14ac:dyDescent="0.25">
      <c r="A52" s="2" t="s">
        <v>1328</v>
      </c>
      <c r="B52" s="2" t="s">
        <v>1376</v>
      </c>
      <c r="C52" s="2" t="s">
        <v>50</v>
      </c>
      <c r="D52" s="2" t="s">
        <v>347</v>
      </c>
      <c r="E52" s="2" t="s">
        <v>347</v>
      </c>
      <c r="F52" s="2" t="s">
        <v>347</v>
      </c>
      <c r="G52" s="2" t="s">
        <v>347</v>
      </c>
      <c r="H52" s="2">
        <v>400</v>
      </c>
      <c r="I52" s="2">
        <v>281.26</v>
      </c>
      <c r="J52" s="2">
        <v>681.26</v>
      </c>
      <c r="K52" s="61">
        <v>68126</v>
      </c>
      <c r="L52" s="3">
        <v>42832</v>
      </c>
      <c r="M52" s="3">
        <v>42859</v>
      </c>
      <c r="N52" s="2" t="s">
        <v>1377</v>
      </c>
      <c r="O52" s="2">
        <v>801576</v>
      </c>
      <c r="P52" s="2" t="s">
        <v>1378</v>
      </c>
    </row>
    <row r="53" spans="1:16" ht="30" x14ac:dyDescent="0.25">
      <c r="A53" s="2" t="s">
        <v>1328</v>
      </c>
      <c r="B53" s="2" t="s">
        <v>1379</v>
      </c>
      <c r="C53" s="2" t="s">
        <v>50</v>
      </c>
      <c r="D53" s="2" t="s">
        <v>1380</v>
      </c>
      <c r="E53" s="2" t="s">
        <v>1381</v>
      </c>
      <c r="F53" s="2" t="s">
        <v>347</v>
      </c>
      <c r="G53" s="2" t="s">
        <v>1382</v>
      </c>
      <c r="H53" s="2">
        <v>560.21</v>
      </c>
      <c r="I53" s="2">
        <v>916.36</v>
      </c>
      <c r="J53" s="2">
        <v>4308.46</v>
      </c>
      <c r="K53" s="61">
        <v>4308.46</v>
      </c>
      <c r="L53" s="3">
        <v>42842</v>
      </c>
      <c r="M53" s="3">
        <v>42859</v>
      </c>
      <c r="N53" s="2">
        <v>2017604</v>
      </c>
      <c r="O53" s="2">
        <v>801576</v>
      </c>
      <c r="P53" s="2" t="s">
        <v>1383</v>
      </c>
    </row>
    <row r="54" spans="1:16" ht="30" x14ac:dyDescent="0.25">
      <c r="A54" s="2" t="s">
        <v>1328</v>
      </c>
      <c r="B54" s="2" t="s">
        <v>1384</v>
      </c>
      <c r="C54" s="2" t="s">
        <v>50</v>
      </c>
      <c r="D54" s="2" t="s">
        <v>1385</v>
      </c>
      <c r="E54" s="2" t="s">
        <v>347</v>
      </c>
      <c r="F54" s="2" t="s">
        <v>347</v>
      </c>
      <c r="G54" s="2" t="s">
        <v>1385</v>
      </c>
      <c r="H54" s="2">
        <v>400</v>
      </c>
      <c r="I54" s="2">
        <v>374.2</v>
      </c>
      <c r="J54" s="2">
        <v>3134.03</v>
      </c>
      <c r="K54" s="61">
        <v>3134.03</v>
      </c>
      <c r="L54" s="3">
        <v>42845</v>
      </c>
      <c r="M54" s="3">
        <v>42859</v>
      </c>
      <c r="N54" s="2" t="s">
        <v>1386</v>
      </c>
      <c r="O54" s="2">
        <v>801576</v>
      </c>
      <c r="P54" s="2" t="s">
        <v>1387</v>
      </c>
    </row>
    <row r="55" spans="1:16" x14ac:dyDescent="0.25">
      <c r="A55" s="2" t="s">
        <v>1328</v>
      </c>
      <c r="B55" s="2" t="s">
        <v>1388</v>
      </c>
      <c r="C55" s="2" t="s">
        <v>50</v>
      </c>
      <c r="D55" s="2" t="s">
        <v>347</v>
      </c>
      <c r="E55" s="2" t="s">
        <v>347</v>
      </c>
      <c r="F55" s="2" t="s">
        <v>347</v>
      </c>
      <c r="G55" s="2" t="s">
        <v>347</v>
      </c>
      <c r="H55" s="2">
        <v>400</v>
      </c>
      <c r="I55" s="2">
        <v>487.12</v>
      </c>
      <c r="J55" s="2">
        <v>887.12</v>
      </c>
      <c r="K55" s="61">
        <v>887.12</v>
      </c>
      <c r="L55" s="3">
        <v>42865</v>
      </c>
      <c r="M55" s="3">
        <v>42900</v>
      </c>
      <c r="N55" s="2" t="s">
        <v>1389</v>
      </c>
      <c r="O55" s="2">
        <v>802300</v>
      </c>
      <c r="P55" s="2" t="s">
        <v>1390</v>
      </c>
    </row>
    <row r="56" spans="1:16" ht="30" x14ac:dyDescent="0.25">
      <c r="A56" s="2" t="s">
        <v>1328</v>
      </c>
      <c r="B56" s="2" t="s">
        <v>1391</v>
      </c>
      <c r="C56" s="2" t="s">
        <v>50</v>
      </c>
      <c r="D56" s="2" t="s">
        <v>347</v>
      </c>
      <c r="E56" s="2" t="s">
        <v>347</v>
      </c>
      <c r="F56" s="2" t="s">
        <v>347</v>
      </c>
      <c r="G56" s="2" t="s">
        <v>347</v>
      </c>
      <c r="H56" s="2">
        <v>560.21</v>
      </c>
      <c r="I56" s="2">
        <v>476.95</v>
      </c>
      <c r="J56" s="2">
        <v>1037.1600000000001</v>
      </c>
      <c r="K56" s="61">
        <v>0</v>
      </c>
      <c r="L56" s="3">
        <v>42873</v>
      </c>
      <c r="M56" s="3">
        <v>42900</v>
      </c>
      <c r="N56" s="2" t="s">
        <v>1392</v>
      </c>
      <c r="O56" s="2">
        <v>802300</v>
      </c>
      <c r="P56" s="2" t="s">
        <v>1393</v>
      </c>
    </row>
    <row r="57" spans="1:16" ht="30" x14ac:dyDescent="0.25">
      <c r="A57" s="2" t="s">
        <v>1328</v>
      </c>
      <c r="B57" s="2" t="s">
        <v>1394</v>
      </c>
      <c r="C57" s="2" t="s">
        <v>50</v>
      </c>
      <c r="D57" s="2" t="s">
        <v>1395</v>
      </c>
      <c r="E57" s="2" t="s">
        <v>1396</v>
      </c>
      <c r="F57" s="2" t="s">
        <v>347</v>
      </c>
      <c r="G57" s="2" t="s">
        <v>1397</v>
      </c>
      <c r="H57" s="2">
        <v>560.21</v>
      </c>
      <c r="I57" s="2">
        <v>500.94</v>
      </c>
      <c r="J57" s="2">
        <v>1881.88</v>
      </c>
      <c r="K57" s="61">
        <v>1881.88</v>
      </c>
      <c r="L57" s="3">
        <v>42915</v>
      </c>
      <c r="M57" s="3">
        <v>42935</v>
      </c>
      <c r="N57" s="2" t="s">
        <v>1398</v>
      </c>
      <c r="O57" s="2">
        <v>802865</v>
      </c>
      <c r="P57" s="2" t="s">
        <v>1399</v>
      </c>
    </row>
    <row r="58" spans="1:16" ht="30" x14ac:dyDescent="0.25">
      <c r="A58" s="2" t="s">
        <v>1328</v>
      </c>
      <c r="B58" s="2" t="s">
        <v>1400</v>
      </c>
      <c r="C58" s="2" t="s">
        <v>50</v>
      </c>
      <c r="D58" s="2" t="s">
        <v>1401</v>
      </c>
      <c r="E58" s="2" t="s">
        <v>1402</v>
      </c>
      <c r="F58" s="2" t="s">
        <v>347</v>
      </c>
      <c r="G58" s="2" t="s">
        <v>1403</v>
      </c>
      <c r="H58" s="2">
        <v>560.21</v>
      </c>
      <c r="I58" s="2">
        <v>364.32</v>
      </c>
      <c r="J58" s="2">
        <v>1581.79</v>
      </c>
      <c r="K58" s="61">
        <v>1581.79</v>
      </c>
      <c r="L58" s="3">
        <v>42915</v>
      </c>
      <c r="M58" s="3">
        <v>42935</v>
      </c>
      <c r="N58" s="2" t="s">
        <v>1404</v>
      </c>
      <c r="O58" s="2">
        <v>802865</v>
      </c>
      <c r="P58" s="2" t="s">
        <v>1405</v>
      </c>
    </row>
    <row r="59" spans="1:16" ht="30" x14ac:dyDescent="0.25">
      <c r="A59" s="2" t="s">
        <v>1328</v>
      </c>
      <c r="B59" s="2" t="s">
        <v>1406</v>
      </c>
      <c r="C59" s="2" t="s">
        <v>50</v>
      </c>
      <c r="D59" s="2" t="s">
        <v>347</v>
      </c>
      <c r="E59" s="2" t="s">
        <v>347</v>
      </c>
      <c r="F59" s="2" t="s">
        <v>347</v>
      </c>
      <c r="G59" s="2" t="s">
        <v>347</v>
      </c>
      <c r="H59" s="2">
        <v>560.21</v>
      </c>
      <c r="I59" s="2">
        <v>354.58</v>
      </c>
      <c r="J59" s="2">
        <v>914.79</v>
      </c>
      <c r="K59" s="61">
        <v>914.79</v>
      </c>
      <c r="L59" s="3">
        <v>42915</v>
      </c>
      <c r="M59" s="3">
        <v>42935</v>
      </c>
      <c r="N59" s="2" t="s">
        <v>1407</v>
      </c>
      <c r="O59" s="2">
        <v>802865</v>
      </c>
      <c r="P59" s="2" t="s">
        <v>1408</v>
      </c>
    </row>
    <row r="60" spans="1:16" ht="30" x14ac:dyDescent="0.25">
      <c r="A60" s="2" t="s">
        <v>1328</v>
      </c>
      <c r="B60" s="2" t="s">
        <v>1409</v>
      </c>
      <c r="C60" s="2" t="s">
        <v>50</v>
      </c>
      <c r="D60" s="2" t="s">
        <v>347</v>
      </c>
      <c r="E60" s="2" t="s">
        <v>347</v>
      </c>
      <c r="F60" s="2" t="s">
        <v>347</v>
      </c>
      <c r="G60" s="2" t="s">
        <v>347</v>
      </c>
      <c r="H60" s="2">
        <v>560.21</v>
      </c>
      <c r="I60" s="2">
        <v>506.89</v>
      </c>
      <c r="J60" s="2">
        <v>1067.0999999999999</v>
      </c>
      <c r="K60" s="61">
        <v>1067.0999999999999</v>
      </c>
      <c r="L60" s="3">
        <v>42920</v>
      </c>
      <c r="M60" s="3">
        <v>42935</v>
      </c>
      <c r="N60" s="2" t="s">
        <v>1410</v>
      </c>
      <c r="O60" s="2">
        <v>802865</v>
      </c>
      <c r="P60" s="2" t="s">
        <v>1411</v>
      </c>
    </row>
    <row r="61" spans="1:16" ht="30" x14ac:dyDescent="0.25">
      <c r="A61" s="2" t="s">
        <v>1328</v>
      </c>
      <c r="B61" s="2" t="s">
        <v>1412</v>
      </c>
      <c r="C61" s="2" t="s">
        <v>50</v>
      </c>
      <c r="D61" s="2" t="s">
        <v>347</v>
      </c>
      <c r="E61" s="2" t="s">
        <v>347</v>
      </c>
      <c r="F61" s="2" t="s">
        <v>347</v>
      </c>
      <c r="G61" s="2" t="s">
        <v>347</v>
      </c>
      <c r="H61" s="2">
        <v>560.21</v>
      </c>
      <c r="I61" s="2">
        <v>581.89</v>
      </c>
      <c r="J61" s="2">
        <v>1142.0999999999999</v>
      </c>
      <c r="K61" s="61">
        <v>1142.0999999999999</v>
      </c>
      <c r="L61" s="3">
        <v>42919</v>
      </c>
      <c r="M61" s="3">
        <v>42935</v>
      </c>
      <c r="N61" s="2" t="s">
        <v>1413</v>
      </c>
      <c r="O61" s="2">
        <v>802865</v>
      </c>
      <c r="P61" s="2" t="s">
        <v>1414</v>
      </c>
    </row>
    <row r="62" spans="1:16" x14ac:dyDescent="0.25">
      <c r="A62" s="2" t="s">
        <v>1328</v>
      </c>
      <c r="B62" s="2" t="s">
        <v>1415</v>
      </c>
      <c r="C62" s="2" t="s">
        <v>50</v>
      </c>
      <c r="D62" s="2" t="s">
        <v>347</v>
      </c>
      <c r="E62" s="2" t="s">
        <v>347</v>
      </c>
      <c r="F62" s="2" t="s">
        <v>347</v>
      </c>
      <c r="G62" s="2" t="s">
        <v>347</v>
      </c>
      <c r="H62" s="2">
        <v>560.21</v>
      </c>
      <c r="I62" s="2">
        <v>449.05</v>
      </c>
      <c r="J62" s="2">
        <v>1009.26</v>
      </c>
      <c r="K62" s="61">
        <v>1009.26</v>
      </c>
      <c r="L62" s="3">
        <v>42933</v>
      </c>
      <c r="M62" s="3">
        <v>42975</v>
      </c>
      <c r="N62" s="2">
        <v>1184</v>
      </c>
      <c r="O62" s="2">
        <v>803495</v>
      </c>
      <c r="P62" s="2" t="s">
        <v>1416</v>
      </c>
    </row>
    <row r="63" spans="1:16" x14ac:dyDescent="0.25">
      <c r="A63" s="2" t="s">
        <v>1328</v>
      </c>
      <c r="B63" s="2" t="s">
        <v>1417</v>
      </c>
      <c r="C63" s="2" t="s">
        <v>50</v>
      </c>
      <c r="D63" s="2" t="s">
        <v>1418</v>
      </c>
      <c r="E63" s="2" t="s">
        <v>347</v>
      </c>
      <c r="F63" s="2" t="s">
        <v>347</v>
      </c>
      <c r="G63" s="2" t="s">
        <v>1418</v>
      </c>
      <c r="H63" s="2">
        <v>0</v>
      </c>
      <c r="I63" s="2">
        <v>0</v>
      </c>
      <c r="J63" s="2">
        <v>8824.0400000000009</v>
      </c>
      <c r="K63" s="61">
        <v>8824.0400000000009</v>
      </c>
      <c r="L63" s="3">
        <v>42934</v>
      </c>
      <c r="M63" s="3">
        <v>42975</v>
      </c>
      <c r="N63" s="2" t="s">
        <v>1419</v>
      </c>
      <c r="O63" s="2">
        <v>803495</v>
      </c>
      <c r="P63" s="2"/>
    </row>
    <row r="64" spans="1:16" x14ac:dyDescent="0.25">
      <c r="A64" s="2" t="s">
        <v>1328</v>
      </c>
      <c r="B64" s="2" t="s">
        <v>1420</v>
      </c>
      <c r="C64" s="2" t="s">
        <v>50</v>
      </c>
      <c r="D64" s="2" t="s">
        <v>1421</v>
      </c>
      <c r="E64" s="2" t="s">
        <v>347</v>
      </c>
      <c r="F64" s="2" t="s">
        <v>347</v>
      </c>
      <c r="G64" s="2" t="s">
        <v>1421</v>
      </c>
      <c r="H64" s="2">
        <v>0</v>
      </c>
      <c r="I64" s="2">
        <v>0</v>
      </c>
      <c r="J64" s="2">
        <v>8244.84</v>
      </c>
      <c r="K64" s="61">
        <v>8244.84</v>
      </c>
      <c r="L64" s="3">
        <v>42947</v>
      </c>
      <c r="M64" s="3">
        <v>42975</v>
      </c>
      <c r="N64" s="2"/>
      <c r="O64" s="2">
        <v>803495</v>
      </c>
      <c r="P64" s="2"/>
    </row>
    <row r="65" spans="1:16" x14ac:dyDescent="0.25">
      <c r="A65" s="2" t="s">
        <v>1328</v>
      </c>
      <c r="B65" s="2" t="s">
        <v>1406</v>
      </c>
      <c r="C65" s="2" t="s">
        <v>50</v>
      </c>
      <c r="D65" s="2" t="s">
        <v>347</v>
      </c>
      <c r="E65" s="2" t="s">
        <v>347</v>
      </c>
      <c r="F65" s="2" t="s">
        <v>347</v>
      </c>
      <c r="G65" s="2" t="s">
        <v>347</v>
      </c>
      <c r="H65" s="2">
        <v>560.21</v>
      </c>
      <c r="I65" s="2">
        <v>389.41</v>
      </c>
      <c r="J65" s="2">
        <v>949.62</v>
      </c>
      <c r="K65" s="61">
        <v>949.62</v>
      </c>
      <c r="L65" s="3">
        <v>42965</v>
      </c>
      <c r="M65" s="3">
        <v>42990</v>
      </c>
      <c r="N65" s="2" t="s">
        <v>1180</v>
      </c>
      <c r="O65" s="2">
        <v>803863</v>
      </c>
      <c r="P65" s="2" t="s">
        <v>1422</v>
      </c>
    </row>
    <row r="66" spans="1:16" ht="30" x14ac:dyDescent="0.25">
      <c r="A66" s="2" t="s">
        <v>1328</v>
      </c>
      <c r="B66" s="2" t="s">
        <v>1423</v>
      </c>
      <c r="C66" s="2" t="s">
        <v>50</v>
      </c>
      <c r="D66" s="2" t="s">
        <v>1424</v>
      </c>
      <c r="E66" s="2" t="s">
        <v>1425</v>
      </c>
      <c r="F66" s="2" t="s">
        <v>347</v>
      </c>
      <c r="G66" s="2" t="s">
        <v>1426</v>
      </c>
      <c r="H66" s="2">
        <v>400</v>
      </c>
      <c r="I66" s="2">
        <v>514.95000000000005</v>
      </c>
      <c r="J66" s="2">
        <v>4114.1099999999997</v>
      </c>
      <c r="K66" s="61">
        <v>4114.12</v>
      </c>
      <c r="L66" s="3">
        <v>42965</v>
      </c>
      <c r="M66" s="3">
        <v>42990</v>
      </c>
      <c r="N66" s="2" t="s">
        <v>1180</v>
      </c>
      <c r="O66" s="2">
        <v>803863</v>
      </c>
      <c r="P66" s="2" t="s">
        <v>1427</v>
      </c>
    </row>
    <row r="67" spans="1:16" ht="30" x14ac:dyDescent="0.25">
      <c r="A67" s="2" t="s">
        <v>1328</v>
      </c>
      <c r="B67" s="2" t="s">
        <v>1428</v>
      </c>
      <c r="C67" s="2" t="s">
        <v>50</v>
      </c>
      <c r="D67" s="2" t="s">
        <v>347</v>
      </c>
      <c r="E67" s="2" t="s">
        <v>347</v>
      </c>
      <c r="F67" s="2" t="s">
        <v>347</v>
      </c>
      <c r="G67" s="2" t="s">
        <v>347</v>
      </c>
      <c r="H67" s="2">
        <v>560.21</v>
      </c>
      <c r="I67" s="2">
        <v>380</v>
      </c>
      <c r="J67" s="2">
        <v>940.21</v>
      </c>
      <c r="K67" s="61">
        <v>940.21</v>
      </c>
      <c r="L67" s="3">
        <v>42975</v>
      </c>
      <c r="M67" s="3">
        <v>42990</v>
      </c>
      <c r="N67" s="2" t="s">
        <v>1429</v>
      </c>
      <c r="O67" s="2">
        <v>803863</v>
      </c>
      <c r="P67" s="2" t="s">
        <v>1430</v>
      </c>
    </row>
    <row r="68" spans="1:16" x14ac:dyDescent="0.25">
      <c r="A68" s="2" t="s">
        <v>1328</v>
      </c>
      <c r="B68" s="2" t="s">
        <v>1431</v>
      </c>
      <c r="C68" s="2" t="s">
        <v>50</v>
      </c>
      <c r="D68" s="2" t="s">
        <v>347</v>
      </c>
      <c r="E68" s="2" t="s">
        <v>347</v>
      </c>
      <c r="F68" s="2" t="s">
        <v>347</v>
      </c>
      <c r="G68" s="2" t="s">
        <v>347</v>
      </c>
      <c r="H68" s="2">
        <v>560.21</v>
      </c>
      <c r="I68" s="2">
        <v>427.36</v>
      </c>
      <c r="J68" s="2">
        <v>987.57</v>
      </c>
      <c r="K68" s="61">
        <v>987.57</v>
      </c>
      <c r="L68" s="3">
        <v>42976</v>
      </c>
      <c r="M68" s="3">
        <v>42990</v>
      </c>
      <c r="N68" s="2" t="s">
        <v>1432</v>
      </c>
      <c r="O68" s="2">
        <v>803863</v>
      </c>
      <c r="P68" s="2" t="s">
        <v>1433</v>
      </c>
    </row>
    <row r="69" spans="1:16" x14ac:dyDescent="0.25">
      <c r="A69" s="2" t="s">
        <v>1328</v>
      </c>
      <c r="B69" s="2" t="s">
        <v>1434</v>
      </c>
      <c r="C69" s="2" t="s">
        <v>50</v>
      </c>
      <c r="D69" s="2" t="s">
        <v>347</v>
      </c>
      <c r="E69" s="2" t="s">
        <v>347</v>
      </c>
      <c r="F69" s="2" t="s">
        <v>347</v>
      </c>
      <c r="G69" s="2" t="s">
        <v>347</v>
      </c>
      <c r="H69" s="2">
        <v>400</v>
      </c>
      <c r="I69" s="2">
        <v>656.9</v>
      </c>
      <c r="J69" s="2">
        <v>1056.9000000000001</v>
      </c>
      <c r="K69" s="61">
        <v>1056.9000000000001</v>
      </c>
      <c r="L69" s="3">
        <v>42976</v>
      </c>
      <c r="M69" s="3">
        <v>42990</v>
      </c>
      <c r="N69" s="2" t="s">
        <v>1435</v>
      </c>
      <c r="O69" s="2">
        <v>803863</v>
      </c>
      <c r="P69" s="2" t="s">
        <v>1436</v>
      </c>
    </row>
    <row r="70" spans="1:16" ht="45" x14ac:dyDescent="0.25">
      <c r="A70" s="2" t="s">
        <v>1328</v>
      </c>
      <c r="B70" s="2" t="s">
        <v>1437</v>
      </c>
      <c r="C70" s="2" t="s">
        <v>50</v>
      </c>
      <c r="D70" s="2" t="s">
        <v>1438</v>
      </c>
      <c r="E70" s="2" t="s">
        <v>1439</v>
      </c>
      <c r="F70" s="2" t="s">
        <v>347</v>
      </c>
      <c r="G70" s="2" t="s">
        <v>1440</v>
      </c>
      <c r="H70" s="2">
        <v>400</v>
      </c>
      <c r="I70" s="2">
        <v>375.75</v>
      </c>
      <c r="J70" s="2">
        <v>5736.93</v>
      </c>
      <c r="K70" s="61">
        <v>5736.93</v>
      </c>
      <c r="L70" s="3">
        <v>42978</v>
      </c>
      <c r="M70" s="2" t="s">
        <v>349</v>
      </c>
      <c r="N70" s="2" t="s">
        <v>1441</v>
      </c>
      <c r="O70" s="2"/>
      <c r="P70" s="2" t="s">
        <v>1442</v>
      </c>
    </row>
    <row r="71" spans="1:16" x14ac:dyDescent="0.25">
      <c r="A71" s="2" t="s">
        <v>1328</v>
      </c>
      <c r="B71" s="2" t="s">
        <v>1443</v>
      </c>
      <c r="C71" s="2" t="s">
        <v>50</v>
      </c>
      <c r="D71" s="2" t="s">
        <v>347</v>
      </c>
      <c r="E71" s="2" t="s">
        <v>347</v>
      </c>
      <c r="F71" s="2" t="s">
        <v>347</v>
      </c>
      <c r="G71" s="2" t="s">
        <v>347</v>
      </c>
      <c r="H71" s="2">
        <v>400</v>
      </c>
      <c r="I71" s="2">
        <v>804.68</v>
      </c>
      <c r="J71" s="2">
        <v>1204.68</v>
      </c>
      <c r="K71" s="61">
        <v>1204.68</v>
      </c>
      <c r="L71" s="3">
        <v>42996</v>
      </c>
      <c r="M71" s="3">
        <v>43013</v>
      </c>
      <c r="N71" s="2" t="s">
        <v>1444</v>
      </c>
      <c r="O71" s="2">
        <v>804264</v>
      </c>
      <c r="P71" s="2" t="s">
        <v>1445</v>
      </c>
    </row>
    <row r="72" spans="1:16" x14ac:dyDescent="0.25">
      <c r="A72" s="2" t="s">
        <v>1328</v>
      </c>
      <c r="B72" s="2" t="s">
        <v>1446</v>
      </c>
      <c r="C72" s="2" t="s">
        <v>50</v>
      </c>
      <c r="D72" s="2" t="s">
        <v>347</v>
      </c>
      <c r="E72" s="2" t="s">
        <v>347</v>
      </c>
      <c r="F72" s="2" t="s">
        <v>347</v>
      </c>
      <c r="G72" s="2" t="s">
        <v>347</v>
      </c>
      <c r="H72" s="2">
        <v>560.21</v>
      </c>
      <c r="I72" s="2">
        <v>200</v>
      </c>
      <c r="J72" s="2">
        <v>760.21</v>
      </c>
      <c r="K72" s="61">
        <v>760.21</v>
      </c>
      <c r="L72" s="3">
        <v>42996</v>
      </c>
      <c r="M72" s="3">
        <v>43013</v>
      </c>
      <c r="N72" s="2" t="s">
        <v>1447</v>
      </c>
      <c r="O72" s="2">
        <v>804264</v>
      </c>
      <c r="P72" s="2" t="s">
        <v>1448</v>
      </c>
    </row>
    <row r="73" spans="1:16" x14ac:dyDescent="0.25">
      <c r="A73" s="2" t="s">
        <v>1328</v>
      </c>
      <c r="B73" s="2" t="s">
        <v>1449</v>
      </c>
      <c r="C73" s="2" t="s">
        <v>50</v>
      </c>
      <c r="D73" s="2" t="s">
        <v>347</v>
      </c>
      <c r="E73" s="2" t="s">
        <v>347</v>
      </c>
      <c r="F73" s="2" t="s">
        <v>347</v>
      </c>
      <c r="G73" s="2" t="s">
        <v>347</v>
      </c>
      <c r="H73" s="2">
        <v>400</v>
      </c>
      <c r="I73" s="2">
        <v>5754.05</v>
      </c>
      <c r="J73" s="2">
        <v>6154.05</v>
      </c>
      <c r="K73" s="61">
        <v>6154.05</v>
      </c>
      <c r="L73" s="3">
        <v>43006</v>
      </c>
      <c r="M73" s="3">
        <v>43046</v>
      </c>
      <c r="N73" s="2" t="s">
        <v>1450</v>
      </c>
      <c r="O73" s="2">
        <v>804807</v>
      </c>
      <c r="P73" s="2" t="s">
        <v>1451</v>
      </c>
    </row>
    <row r="74" spans="1:16" x14ac:dyDescent="0.25">
      <c r="A74" s="2" t="s">
        <v>1328</v>
      </c>
      <c r="B74" s="2" t="s">
        <v>1452</v>
      </c>
      <c r="C74" s="2" t="s">
        <v>50</v>
      </c>
      <c r="D74" s="2" t="s">
        <v>347</v>
      </c>
      <c r="E74" s="2" t="s">
        <v>347</v>
      </c>
      <c r="F74" s="2" t="s">
        <v>347</v>
      </c>
      <c r="G74" s="2" t="s">
        <v>347</v>
      </c>
      <c r="H74" s="2">
        <v>400</v>
      </c>
      <c r="I74" s="2">
        <v>400</v>
      </c>
      <c r="J74" s="2">
        <v>800</v>
      </c>
      <c r="K74" s="61">
        <v>800</v>
      </c>
      <c r="L74" s="3">
        <v>43000</v>
      </c>
      <c r="M74" s="3">
        <v>43046</v>
      </c>
      <c r="N74" s="2" t="s">
        <v>1453</v>
      </c>
      <c r="O74" s="2">
        <v>804807</v>
      </c>
      <c r="P74" s="2" t="s">
        <v>1454</v>
      </c>
    </row>
    <row r="75" spans="1:16" ht="30" x14ac:dyDescent="0.25">
      <c r="A75" s="2" t="s">
        <v>1328</v>
      </c>
      <c r="B75" s="2" t="s">
        <v>1455</v>
      </c>
      <c r="C75" s="2" t="s">
        <v>50</v>
      </c>
      <c r="D75" s="2" t="s">
        <v>347</v>
      </c>
      <c r="E75" s="2" t="s">
        <v>347</v>
      </c>
      <c r="F75" s="2" t="s">
        <v>347</v>
      </c>
      <c r="G75" s="2" t="s">
        <v>347</v>
      </c>
      <c r="H75" s="2">
        <v>560.21</v>
      </c>
      <c r="I75" s="2">
        <v>704.27</v>
      </c>
      <c r="J75" s="2">
        <v>1264.48</v>
      </c>
      <c r="K75" s="61">
        <v>1264.48</v>
      </c>
      <c r="L75" s="3">
        <v>43060</v>
      </c>
      <c r="M75" s="2" t="s">
        <v>349</v>
      </c>
      <c r="N75" s="2" t="s">
        <v>1456</v>
      </c>
      <c r="O75" s="2"/>
      <c r="P75" s="2" t="s">
        <v>1457</v>
      </c>
    </row>
    <row r="76" spans="1:16" ht="45" x14ac:dyDescent="0.25">
      <c r="A76" s="2" t="s">
        <v>1328</v>
      </c>
      <c r="B76" s="2" t="s">
        <v>1458</v>
      </c>
      <c r="C76" s="2" t="s">
        <v>50</v>
      </c>
      <c r="D76" s="2" t="s">
        <v>1459</v>
      </c>
      <c r="E76" s="2" t="s">
        <v>1460</v>
      </c>
      <c r="F76" s="2" t="s">
        <v>347</v>
      </c>
      <c r="G76" s="2" t="s">
        <v>1461</v>
      </c>
      <c r="H76" s="2">
        <v>560.21</v>
      </c>
      <c r="I76" s="2">
        <v>771.5</v>
      </c>
      <c r="J76" s="2">
        <v>3902.59</v>
      </c>
      <c r="K76" s="61">
        <v>3902.59</v>
      </c>
      <c r="L76" s="3">
        <v>43089</v>
      </c>
      <c r="M76" s="2" t="s">
        <v>349</v>
      </c>
      <c r="N76" s="2" t="s">
        <v>1462</v>
      </c>
      <c r="O76" s="2"/>
      <c r="P76" s="2" t="s">
        <v>1463</v>
      </c>
    </row>
    <row r="77" spans="1:16" x14ac:dyDescent="0.25">
      <c r="A77" s="2" t="s">
        <v>1328</v>
      </c>
      <c r="B77" s="2" t="s">
        <v>1464</v>
      </c>
      <c r="C77" s="2" t="s">
        <v>50</v>
      </c>
      <c r="D77" s="2" t="s">
        <v>347</v>
      </c>
      <c r="E77" s="2" t="s">
        <v>347</v>
      </c>
      <c r="F77" s="2" t="s">
        <v>347</v>
      </c>
      <c r="G77" s="2" t="s">
        <v>347</v>
      </c>
      <c r="H77" s="2">
        <v>200</v>
      </c>
      <c r="I77" s="2">
        <v>622.11</v>
      </c>
      <c r="J77" s="2">
        <v>822.11</v>
      </c>
      <c r="K77" s="61">
        <v>822.11</v>
      </c>
      <c r="L77" s="3">
        <v>43088</v>
      </c>
      <c r="M77" s="2" t="s">
        <v>349</v>
      </c>
      <c r="N77" s="2" t="s">
        <v>1180</v>
      </c>
      <c r="O77" s="2"/>
      <c r="P77" s="2" t="s">
        <v>1465</v>
      </c>
    </row>
    <row r="78" spans="1:16" ht="30" x14ac:dyDescent="0.25">
      <c r="A78" s="2" t="s">
        <v>1328</v>
      </c>
      <c r="B78" s="2" t="s">
        <v>1466</v>
      </c>
      <c r="C78" s="2" t="s">
        <v>50</v>
      </c>
      <c r="D78" s="2" t="s">
        <v>347</v>
      </c>
      <c r="E78" s="2" t="s">
        <v>347</v>
      </c>
      <c r="F78" s="2" t="s">
        <v>347</v>
      </c>
      <c r="G78" s="2" t="s">
        <v>347</v>
      </c>
      <c r="H78" s="2">
        <v>560.21</v>
      </c>
      <c r="I78" s="2">
        <v>763.26</v>
      </c>
      <c r="J78" s="2">
        <v>1323.47</v>
      </c>
      <c r="K78" s="61">
        <v>1323.47</v>
      </c>
      <c r="L78" s="3">
        <v>43090</v>
      </c>
      <c r="M78" s="2" t="s">
        <v>349</v>
      </c>
      <c r="N78" s="2" t="s">
        <v>1467</v>
      </c>
      <c r="O78" s="2"/>
      <c r="P78" s="2" t="s">
        <v>1468</v>
      </c>
    </row>
    <row r="79" spans="1:16" ht="60" x14ac:dyDescent="0.25">
      <c r="A79" s="2" t="s">
        <v>1469</v>
      </c>
      <c r="B79" s="2" t="s">
        <v>1470</v>
      </c>
      <c r="C79" s="2" t="s">
        <v>26</v>
      </c>
      <c r="D79" s="2" t="s">
        <v>347</v>
      </c>
      <c r="E79" s="2" t="s">
        <v>347</v>
      </c>
      <c r="F79" s="2" t="s">
        <v>347</v>
      </c>
      <c r="G79" s="2" t="s">
        <v>347</v>
      </c>
      <c r="H79" s="2">
        <v>560.21</v>
      </c>
      <c r="I79" s="2">
        <v>299.31</v>
      </c>
      <c r="J79" s="2">
        <v>859.52</v>
      </c>
      <c r="K79" s="61">
        <v>859.52</v>
      </c>
      <c r="L79" s="3">
        <v>42747</v>
      </c>
      <c r="M79" s="3">
        <v>42787</v>
      </c>
      <c r="N79" s="2" t="s">
        <v>1471</v>
      </c>
      <c r="O79" s="2">
        <v>800524</v>
      </c>
      <c r="P79" s="2" t="s">
        <v>1472</v>
      </c>
    </row>
    <row r="80" spans="1:16" ht="45" x14ac:dyDescent="0.25">
      <c r="A80" s="2" t="s">
        <v>1469</v>
      </c>
      <c r="B80" s="2" t="s">
        <v>1473</v>
      </c>
      <c r="C80" s="2" t="s">
        <v>26</v>
      </c>
      <c r="D80" s="2" t="s">
        <v>347</v>
      </c>
      <c r="E80" s="2" t="s">
        <v>347</v>
      </c>
      <c r="F80" s="2" t="s">
        <v>347</v>
      </c>
      <c r="G80" s="2" t="s">
        <v>347</v>
      </c>
      <c r="H80" s="2">
        <v>560.21</v>
      </c>
      <c r="I80" s="2">
        <v>99.31</v>
      </c>
      <c r="J80" s="2">
        <v>659.52</v>
      </c>
      <c r="K80" s="61">
        <v>659.52</v>
      </c>
      <c r="L80" s="3">
        <v>42747</v>
      </c>
      <c r="M80" s="3">
        <v>42787</v>
      </c>
      <c r="N80" s="2" t="s">
        <v>1474</v>
      </c>
      <c r="O80" s="2">
        <v>800524</v>
      </c>
      <c r="P80" s="2" t="s">
        <v>1475</v>
      </c>
    </row>
    <row r="81" spans="1:16" ht="45" x14ac:dyDescent="0.25">
      <c r="A81" s="2" t="s">
        <v>1469</v>
      </c>
      <c r="B81" s="2" t="s">
        <v>1476</v>
      </c>
      <c r="C81" s="2" t="s">
        <v>26</v>
      </c>
      <c r="D81" s="2" t="s">
        <v>347</v>
      </c>
      <c r="E81" s="2" t="s">
        <v>347</v>
      </c>
      <c r="F81" s="2" t="s">
        <v>347</v>
      </c>
      <c r="G81" s="2" t="s">
        <v>347</v>
      </c>
      <c r="H81" s="2">
        <v>560.21</v>
      </c>
      <c r="I81" s="2">
        <v>93.56</v>
      </c>
      <c r="J81" s="2">
        <v>653.77</v>
      </c>
      <c r="K81" s="61">
        <v>653.77</v>
      </c>
      <c r="L81" s="3">
        <v>42797</v>
      </c>
      <c r="M81" s="3">
        <v>42811</v>
      </c>
      <c r="N81" s="2" t="s">
        <v>1477</v>
      </c>
      <c r="O81" s="2">
        <v>800811</v>
      </c>
      <c r="P81" s="2" t="s">
        <v>1478</v>
      </c>
    </row>
    <row r="82" spans="1:16" ht="45" x14ac:dyDescent="0.25">
      <c r="A82" s="2" t="s">
        <v>1469</v>
      </c>
      <c r="B82" s="2" t="s">
        <v>1479</v>
      </c>
      <c r="C82" s="2" t="s">
        <v>26</v>
      </c>
      <c r="D82" s="2" t="s">
        <v>347</v>
      </c>
      <c r="E82" s="2" t="s">
        <v>347</v>
      </c>
      <c r="F82" s="2" t="s">
        <v>347</v>
      </c>
      <c r="G82" s="2" t="s">
        <v>347</v>
      </c>
      <c r="H82" s="2">
        <v>560.30999999999995</v>
      </c>
      <c r="I82" s="2">
        <v>93.95</v>
      </c>
      <c r="J82" s="2">
        <v>654.26</v>
      </c>
      <c r="K82" s="61">
        <v>654.26</v>
      </c>
      <c r="L82" s="3">
        <v>42797</v>
      </c>
      <c r="M82" s="3">
        <v>42811</v>
      </c>
      <c r="N82" s="2" t="s">
        <v>1480</v>
      </c>
      <c r="O82" s="2">
        <v>800811</v>
      </c>
      <c r="P82" s="2" t="s">
        <v>1481</v>
      </c>
    </row>
    <row r="83" spans="1:16" ht="45" x14ac:dyDescent="0.25">
      <c r="A83" s="2" t="s">
        <v>1469</v>
      </c>
      <c r="B83" s="2" t="s">
        <v>1482</v>
      </c>
      <c r="C83" s="2" t="s">
        <v>26</v>
      </c>
      <c r="D83" s="2" t="s">
        <v>347</v>
      </c>
      <c r="E83" s="2" t="s">
        <v>347</v>
      </c>
      <c r="F83" s="2" t="s">
        <v>347</v>
      </c>
      <c r="G83" s="2" t="s">
        <v>347</v>
      </c>
      <c r="H83" s="2">
        <v>560.21</v>
      </c>
      <c r="I83" s="2">
        <v>671.41</v>
      </c>
      <c r="J83" s="2">
        <v>1231.6199999999999</v>
      </c>
      <c r="K83" s="61">
        <v>1231.6199999999999</v>
      </c>
      <c r="L83" s="3">
        <v>42797</v>
      </c>
      <c r="M83" s="3">
        <v>42811</v>
      </c>
      <c r="N83" s="2" t="s">
        <v>1483</v>
      </c>
      <c r="O83" s="2">
        <v>800811</v>
      </c>
      <c r="P83" s="2" t="s">
        <v>1484</v>
      </c>
    </row>
    <row r="84" spans="1:16" ht="30" x14ac:dyDescent="0.25">
      <c r="A84" s="2" t="s">
        <v>1469</v>
      </c>
      <c r="B84" s="2" t="s">
        <v>1485</v>
      </c>
      <c r="C84" s="2" t="s">
        <v>26</v>
      </c>
      <c r="D84" s="2" t="s">
        <v>347</v>
      </c>
      <c r="E84" s="2" t="s">
        <v>347</v>
      </c>
      <c r="F84" s="2" t="s">
        <v>347</v>
      </c>
      <c r="G84" s="2" t="s">
        <v>347</v>
      </c>
      <c r="H84" s="2">
        <v>560.21</v>
      </c>
      <c r="I84" s="2">
        <v>93.53</v>
      </c>
      <c r="J84" s="2">
        <v>653.74</v>
      </c>
      <c r="K84" s="61">
        <v>653.74</v>
      </c>
      <c r="L84" s="3">
        <v>42797</v>
      </c>
      <c r="M84" s="3">
        <v>42811</v>
      </c>
      <c r="N84" s="2" t="s">
        <v>1486</v>
      </c>
      <c r="O84" s="2">
        <v>800811</v>
      </c>
      <c r="P84" s="2" t="s">
        <v>1487</v>
      </c>
    </row>
    <row r="85" spans="1:16" x14ac:dyDescent="0.25">
      <c r="A85" s="2" t="s">
        <v>1469</v>
      </c>
      <c r="B85" s="2" t="s">
        <v>1488</v>
      </c>
      <c r="C85" s="2" t="s">
        <v>26</v>
      </c>
      <c r="D85" s="2" t="s">
        <v>347</v>
      </c>
      <c r="E85" s="2" t="s">
        <v>347</v>
      </c>
      <c r="F85" s="2" t="s">
        <v>347</v>
      </c>
      <c r="G85" s="2" t="s">
        <v>347</v>
      </c>
      <c r="H85" s="2">
        <v>560.21</v>
      </c>
      <c r="I85" s="2">
        <v>98.96</v>
      </c>
      <c r="J85" s="2">
        <v>659.17</v>
      </c>
      <c r="K85" s="61">
        <v>659.17</v>
      </c>
      <c r="L85" s="3">
        <v>42802</v>
      </c>
      <c r="M85" s="3">
        <v>42832</v>
      </c>
      <c r="N85" s="2" t="s">
        <v>1489</v>
      </c>
      <c r="O85" s="2">
        <v>801194</v>
      </c>
      <c r="P85" s="2" t="s">
        <v>1490</v>
      </c>
    </row>
    <row r="86" spans="1:16" x14ac:dyDescent="0.25">
      <c r="A86" s="2" t="s">
        <v>1469</v>
      </c>
      <c r="B86" s="2" t="s">
        <v>1491</v>
      </c>
      <c r="C86" s="2" t="s">
        <v>26</v>
      </c>
      <c r="D86" s="2" t="s">
        <v>347</v>
      </c>
      <c r="E86" s="2" t="s">
        <v>347</v>
      </c>
      <c r="F86" s="2" t="s">
        <v>347</v>
      </c>
      <c r="G86" s="2" t="s">
        <v>347</v>
      </c>
      <c r="H86" s="2">
        <v>560.21</v>
      </c>
      <c r="I86" s="2">
        <v>389.47</v>
      </c>
      <c r="J86" s="2">
        <v>949.68</v>
      </c>
      <c r="K86" s="61">
        <v>949.68</v>
      </c>
      <c r="L86" s="3">
        <v>42807</v>
      </c>
      <c r="M86" s="3">
        <v>42832</v>
      </c>
      <c r="N86" s="2" t="s">
        <v>1492</v>
      </c>
      <c r="O86" s="2">
        <v>801194</v>
      </c>
      <c r="P86" s="2" t="s">
        <v>1493</v>
      </c>
    </row>
    <row r="87" spans="1:16" ht="30" x14ac:dyDescent="0.25">
      <c r="A87" s="2" t="s">
        <v>1469</v>
      </c>
      <c r="B87" s="2" t="s">
        <v>1494</v>
      </c>
      <c r="C87" s="2" t="s">
        <v>26</v>
      </c>
      <c r="D87" s="2" t="s">
        <v>347</v>
      </c>
      <c r="E87" s="2" t="s">
        <v>347</v>
      </c>
      <c r="F87" s="2" t="s">
        <v>347</v>
      </c>
      <c r="G87" s="2" t="s">
        <v>347</v>
      </c>
      <c r="H87" s="2">
        <v>560.21</v>
      </c>
      <c r="I87" s="2">
        <v>110.53</v>
      </c>
      <c r="J87" s="2">
        <v>670.74</v>
      </c>
      <c r="K87" s="61">
        <v>670.74</v>
      </c>
      <c r="L87" s="3">
        <v>42832</v>
      </c>
      <c r="M87" s="3">
        <v>42859</v>
      </c>
      <c r="N87" s="2" t="s">
        <v>1495</v>
      </c>
      <c r="O87" s="2">
        <v>801580</v>
      </c>
      <c r="P87" s="2" t="s">
        <v>1496</v>
      </c>
    </row>
    <row r="88" spans="1:16" ht="30" x14ac:dyDescent="0.25">
      <c r="A88" s="2" t="s">
        <v>1469</v>
      </c>
      <c r="B88" s="2" t="s">
        <v>1497</v>
      </c>
      <c r="C88" s="2" t="s">
        <v>26</v>
      </c>
      <c r="D88" s="2" t="s">
        <v>347</v>
      </c>
      <c r="E88" s="2" t="s">
        <v>347</v>
      </c>
      <c r="F88" s="2" t="s">
        <v>347</v>
      </c>
      <c r="G88" s="2" t="s">
        <v>347</v>
      </c>
      <c r="H88" s="2">
        <v>560.21</v>
      </c>
      <c r="I88" s="2">
        <v>614.13</v>
      </c>
      <c r="J88" s="2">
        <v>1174.3399999999999</v>
      </c>
      <c r="K88" s="61">
        <v>1174.3399999999999</v>
      </c>
      <c r="L88" s="3">
        <v>42835</v>
      </c>
      <c r="M88" s="3">
        <v>42859</v>
      </c>
      <c r="N88" s="2" t="s">
        <v>1498</v>
      </c>
      <c r="O88" s="2">
        <v>801580</v>
      </c>
      <c r="P88" s="2" t="s">
        <v>1499</v>
      </c>
    </row>
    <row r="89" spans="1:16" ht="30" x14ac:dyDescent="0.25">
      <c r="A89" s="2" t="s">
        <v>1469</v>
      </c>
      <c r="B89" s="2" t="s">
        <v>1500</v>
      </c>
      <c r="C89" s="2" t="s">
        <v>26</v>
      </c>
      <c r="D89" s="2" t="s">
        <v>347</v>
      </c>
      <c r="E89" s="2" t="s">
        <v>347</v>
      </c>
      <c r="F89" s="2" t="s">
        <v>347</v>
      </c>
      <c r="G89" s="2" t="s">
        <v>347</v>
      </c>
      <c r="H89" s="2">
        <v>560.21</v>
      </c>
      <c r="I89" s="2">
        <v>586.20000000000005</v>
      </c>
      <c r="J89" s="2">
        <v>1146.4100000000001</v>
      </c>
      <c r="K89" s="61">
        <v>1146.4100000000001</v>
      </c>
      <c r="L89" s="3">
        <v>42832</v>
      </c>
      <c r="M89" s="3">
        <v>42859</v>
      </c>
      <c r="N89" s="2" t="s">
        <v>1501</v>
      </c>
      <c r="O89" s="2">
        <v>801580</v>
      </c>
      <c r="P89" s="2" t="s">
        <v>1502</v>
      </c>
    </row>
    <row r="90" spans="1:16" ht="30" x14ac:dyDescent="0.25">
      <c r="A90" s="2" t="s">
        <v>1469</v>
      </c>
      <c r="B90" s="2" t="s">
        <v>1503</v>
      </c>
      <c r="C90" s="2" t="s">
        <v>26</v>
      </c>
      <c r="D90" s="2" t="s">
        <v>347</v>
      </c>
      <c r="E90" s="2" t="s">
        <v>347</v>
      </c>
      <c r="F90" s="2" t="s">
        <v>347</v>
      </c>
      <c r="G90" s="2" t="s">
        <v>347</v>
      </c>
      <c r="H90" s="2">
        <v>560.21</v>
      </c>
      <c r="I90" s="2">
        <v>906.22</v>
      </c>
      <c r="J90" s="2">
        <v>1466.43</v>
      </c>
      <c r="K90" s="61">
        <v>1466.43</v>
      </c>
      <c r="L90" s="3">
        <v>42832</v>
      </c>
      <c r="M90" s="3">
        <v>42859</v>
      </c>
      <c r="N90" s="2" t="s">
        <v>1504</v>
      </c>
      <c r="O90" s="2">
        <v>801580</v>
      </c>
      <c r="P90" s="2" t="s">
        <v>1505</v>
      </c>
    </row>
    <row r="91" spans="1:16" ht="30" x14ac:dyDescent="0.25">
      <c r="A91" s="2" t="s">
        <v>1469</v>
      </c>
      <c r="B91" s="2" t="s">
        <v>1506</v>
      </c>
      <c r="C91" s="2" t="s">
        <v>26</v>
      </c>
      <c r="D91" s="2" t="s">
        <v>347</v>
      </c>
      <c r="E91" s="2" t="s">
        <v>347</v>
      </c>
      <c r="F91" s="2" t="s">
        <v>347</v>
      </c>
      <c r="G91" s="2" t="s">
        <v>347</v>
      </c>
      <c r="H91" s="2">
        <v>560.21</v>
      </c>
      <c r="I91" s="2">
        <v>344.62</v>
      </c>
      <c r="J91" s="2">
        <v>904.83</v>
      </c>
      <c r="K91" s="61">
        <v>904.83</v>
      </c>
      <c r="L91" s="3">
        <v>42832</v>
      </c>
      <c r="M91" s="3">
        <v>42859</v>
      </c>
      <c r="N91" s="2" t="s">
        <v>1507</v>
      </c>
      <c r="O91" s="2">
        <v>801580</v>
      </c>
      <c r="P91" s="2" t="s">
        <v>1508</v>
      </c>
    </row>
    <row r="92" spans="1:16" ht="30" x14ac:dyDescent="0.25">
      <c r="A92" s="2" t="s">
        <v>1469</v>
      </c>
      <c r="B92" s="2" t="s">
        <v>1509</v>
      </c>
      <c r="C92" s="2" t="s">
        <v>26</v>
      </c>
      <c r="D92" s="2" t="s">
        <v>347</v>
      </c>
      <c r="E92" s="2" t="s">
        <v>347</v>
      </c>
      <c r="F92" s="2" t="s">
        <v>347</v>
      </c>
      <c r="G92" s="2" t="s">
        <v>347</v>
      </c>
      <c r="H92" s="2">
        <v>560.21</v>
      </c>
      <c r="I92" s="2">
        <v>368.69</v>
      </c>
      <c r="J92" s="2">
        <v>928.9</v>
      </c>
      <c r="K92" s="61">
        <v>928.9</v>
      </c>
      <c r="L92" s="3">
        <v>42832</v>
      </c>
      <c r="M92" s="3">
        <v>42859</v>
      </c>
      <c r="N92" s="2" t="s">
        <v>1510</v>
      </c>
      <c r="O92" s="2">
        <v>801580</v>
      </c>
      <c r="P92" s="2" t="s">
        <v>1511</v>
      </c>
    </row>
    <row r="93" spans="1:16" ht="30" x14ac:dyDescent="0.25">
      <c r="A93" s="2" t="s">
        <v>1469</v>
      </c>
      <c r="B93" s="2" t="s">
        <v>1512</v>
      </c>
      <c r="C93" s="2" t="s">
        <v>26</v>
      </c>
      <c r="D93" s="2" t="s">
        <v>347</v>
      </c>
      <c r="E93" s="2" t="s">
        <v>347</v>
      </c>
      <c r="F93" s="2" t="s">
        <v>347</v>
      </c>
      <c r="G93" s="2" t="s">
        <v>347</v>
      </c>
      <c r="H93" s="2">
        <v>560.21</v>
      </c>
      <c r="I93" s="2">
        <v>351.66</v>
      </c>
      <c r="J93" s="2">
        <v>911.87</v>
      </c>
      <c r="K93" s="61">
        <v>911.87</v>
      </c>
      <c r="L93" s="3">
        <v>42843</v>
      </c>
      <c r="M93" s="3">
        <v>42859</v>
      </c>
      <c r="N93" s="2" t="s">
        <v>1513</v>
      </c>
      <c r="O93" s="2">
        <v>801580</v>
      </c>
      <c r="P93" s="2" t="s">
        <v>1514</v>
      </c>
    </row>
    <row r="94" spans="1:16" ht="30" x14ac:dyDescent="0.25">
      <c r="A94" s="2" t="s">
        <v>1469</v>
      </c>
      <c r="B94" s="2" t="s">
        <v>1515</v>
      </c>
      <c r="C94" s="2" t="s">
        <v>26</v>
      </c>
      <c r="D94" s="2" t="s">
        <v>347</v>
      </c>
      <c r="E94" s="2" t="s">
        <v>347</v>
      </c>
      <c r="F94" s="2" t="s">
        <v>347</v>
      </c>
      <c r="G94" s="2" t="s">
        <v>347</v>
      </c>
      <c r="H94" s="2">
        <v>560.21</v>
      </c>
      <c r="I94" s="2">
        <v>298.58999999999997</v>
      </c>
      <c r="J94" s="2">
        <v>858.8</v>
      </c>
      <c r="K94" s="61">
        <v>858.8</v>
      </c>
      <c r="L94" s="3">
        <v>42915</v>
      </c>
      <c r="M94" s="3">
        <v>42967</v>
      </c>
      <c r="N94" s="2" t="s">
        <v>1516</v>
      </c>
      <c r="O94" s="2">
        <v>802920</v>
      </c>
      <c r="P94" s="2" t="s">
        <v>1517</v>
      </c>
    </row>
    <row r="95" spans="1:16" ht="30" x14ac:dyDescent="0.25">
      <c r="A95" s="2" t="s">
        <v>1469</v>
      </c>
      <c r="B95" s="2" t="s">
        <v>1518</v>
      </c>
      <c r="C95" s="2" t="s">
        <v>26</v>
      </c>
      <c r="D95" s="2" t="s">
        <v>347</v>
      </c>
      <c r="E95" s="2" t="s">
        <v>347</v>
      </c>
      <c r="F95" s="2" t="s">
        <v>347</v>
      </c>
      <c r="G95" s="2" t="s">
        <v>347</v>
      </c>
      <c r="H95" s="2">
        <v>560.21</v>
      </c>
      <c r="I95" s="2">
        <v>298.58999999999997</v>
      </c>
      <c r="J95" s="2">
        <v>858.8</v>
      </c>
      <c r="K95" s="61">
        <v>858.8</v>
      </c>
      <c r="L95" s="3">
        <v>42915</v>
      </c>
      <c r="M95" s="3">
        <v>42936</v>
      </c>
      <c r="N95" s="2" t="s">
        <v>1519</v>
      </c>
      <c r="O95" s="2">
        <v>802920</v>
      </c>
      <c r="P95" s="2" t="s">
        <v>1520</v>
      </c>
    </row>
    <row r="96" spans="1:16" ht="30" x14ac:dyDescent="0.25">
      <c r="A96" s="2" t="s">
        <v>1469</v>
      </c>
      <c r="B96" s="2" t="s">
        <v>1521</v>
      </c>
      <c r="C96" s="2" t="s">
        <v>26</v>
      </c>
      <c r="D96" s="2" t="s">
        <v>347</v>
      </c>
      <c r="E96" s="2" t="s">
        <v>347</v>
      </c>
      <c r="F96" s="2" t="s">
        <v>347</v>
      </c>
      <c r="G96" s="2" t="s">
        <v>347</v>
      </c>
      <c r="H96" s="2">
        <v>560.21</v>
      </c>
      <c r="I96" s="2">
        <v>305.57</v>
      </c>
      <c r="J96" s="2">
        <v>865.78</v>
      </c>
      <c r="K96" s="61">
        <v>865.78</v>
      </c>
      <c r="L96" s="3">
        <v>42915</v>
      </c>
      <c r="M96" s="3">
        <v>42936</v>
      </c>
      <c r="N96" s="2" t="s">
        <v>1522</v>
      </c>
      <c r="O96" s="2">
        <v>802920</v>
      </c>
      <c r="P96" s="2" t="s">
        <v>1523</v>
      </c>
    </row>
    <row r="97" spans="1:16" x14ac:dyDescent="0.25">
      <c r="A97" s="2" t="s">
        <v>1469</v>
      </c>
      <c r="B97" s="2" t="s">
        <v>1524</v>
      </c>
      <c r="C97" s="2" t="s">
        <v>26</v>
      </c>
      <c r="D97" s="2" t="s">
        <v>347</v>
      </c>
      <c r="E97" s="2" t="s">
        <v>347</v>
      </c>
      <c r="F97" s="2" t="s">
        <v>347</v>
      </c>
      <c r="G97" s="2" t="s">
        <v>347</v>
      </c>
      <c r="H97" s="2">
        <v>560.21</v>
      </c>
      <c r="I97" s="2">
        <v>315.68</v>
      </c>
      <c r="J97" s="2">
        <v>875.89</v>
      </c>
      <c r="K97" s="61">
        <v>875.89</v>
      </c>
      <c r="L97" s="3">
        <v>42947</v>
      </c>
      <c r="M97" s="3">
        <v>42961</v>
      </c>
      <c r="N97" s="2" t="s">
        <v>1525</v>
      </c>
      <c r="O97" s="2">
        <v>803363</v>
      </c>
      <c r="P97" s="2" t="s">
        <v>1526</v>
      </c>
    </row>
    <row r="98" spans="1:16" ht="30" x14ac:dyDescent="0.25">
      <c r="A98" s="2" t="s">
        <v>1469</v>
      </c>
      <c r="B98" s="2" t="s">
        <v>1527</v>
      </c>
      <c r="C98" s="2" t="s">
        <v>26</v>
      </c>
      <c r="D98" s="2" t="s">
        <v>347</v>
      </c>
      <c r="E98" s="2" t="s">
        <v>347</v>
      </c>
      <c r="F98" s="2" t="s">
        <v>347</v>
      </c>
      <c r="G98" s="2" t="s">
        <v>347</v>
      </c>
      <c r="H98" s="2">
        <v>560.21</v>
      </c>
      <c r="I98" s="2">
        <v>409.54</v>
      </c>
      <c r="J98" s="2">
        <v>969.75</v>
      </c>
      <c r="K98" s="61">
        <v>969.75</v>
      </c>
      <c r="L98" s="3">
        <v>42965</v>
      </c>
      <c r="M98" s="3">
        <v>42983</v>
      </c>
      <c r="N98" s="2" t="s">
        <v>1528</v>
      </c>
      <c r="O98" s="2">
        <v>803784</v>
      </c>
      <c r="P98" s="2" t="s">
        <v>1529</v>
      </c>
    </row>
    <row r="99" spans="1:16" x14ac:dyDescent="0.25">
      <c r="A99" s="2" t="s">
        <v>1469</v>
      </c>
      <c r="B99" s="2" t="s">
        <v>1088</v>
      </c>
      <c r="C99" s="2" t="s">
        <v>26</v>
      </c>
      <c r="D99" s="2" t="s">
        <v>347</v>
      </c>
      <c r="E99" s="2" t="s">
        <v>347</v>
      </c>
      <c r="F99" s="2" t="s">
        <v>347</v>
      </c>
      <c r="G99" s="2" t="s">
        <v>347</v>
      </c>
      <c r="H99" s="2">
        <v>560.21</v>
      </c>
      <c r="I99" s="2">
        <v>400</v>
      </c>
      <c r="J99" s="2">
        <v>960.21</v>
      </c>
      <c r="K99" s="61">
        <v>560.21</v>
      </c>
      <c r="L99" s="3">
        <v>43000</v>
      </c>
      <c r="M99" s="2" t="s">
        <v>349</v>
      </c>
      <c r="N99" s="2" t="s">
        <v>1530</v>
      </c>
      <c r="O99" s="2"/>
      <c r="P99" s="2" t="s">
        <v>1531</v>
      </c>
    </row>
    <row r="100" spans="1:16" x14ac:dyDescent="0.25">
      <c r="A100" s="2" t="s">
        <v>1469</v>
      </c>
      <c r="B100" s="2" t="s">
        <v>1532</v>
      </c>
      <c r="C100" s="2" t="s">
        <v>26</v>
      </c>
      <c r="D100" s="2" t="s">
        <v>347</v>
      </c>
      <c r="E100" s="2" t="s">
        <v>347</v>
      </c>
      <c r="F100" s="2" t="s">
        <v>347</v>
      </c>
      <c r="G100" s="2" t="s">
        <v>347</v>
      </c>
      <c r="H100" s="2">
        <v>345.71</v>
      </c>
      <c r="I100" s="2">
        <v>458.71</v>
      </c>
      <c r="J100" s="2">
        <v>804.42</v>
      </c>
      <c r="K100" s="61">
        <v>804.42</v>
      </c>
      <c r="L100" s="3">
        <v>43000</v>
      </c>
      <c r="M100" s="2" t="s">
        <v>349</v>
      </c>
      <c r="N100" s="2" t="s">
        <v>1533</v>
      </c>
      <c r="O100" s="2"/>
      <c r="P100" s="2" t="s">
        <v>1534</v>
      </c>
    </row>
    <row r="101" spans="1:16" ht="30" x14ac:dyDescent="0.25">
      <c r="A101" s="2" t="s">
        <v>1469</v>
      </c>
      <c r="B101" s="2" t="s">
        <v>1535</v>
      </c>
      <c r="C101" s="2" t="s">
        <v>26</v>
      </c>
      <c r="D101" s="2" t="s">
        <v>347</v>
      </c>
      <c r="E101" s="2" t="s">
        <v>347</v>
      </c>
      <c r="F101" s="2" t="s">
        <v>347</v>
      </c>
      <c r="G101" s="2" t="s">
        <v>347</v>
      </c>
      <c r="H101" s="2">
        <v>560.21</v>
      </c>
      <c r="I101" s="2">
        <v>345.02</v>
      </c>
      <c r="J101" s="2">
        <v>905.23</v>
      </c>
      <c r="K101" s="61">
        <v>905.23</v>
      </c>
      <c r="L101" s="3">
        <v>43060</v>
      </c>
      <c r="M101" s="2" t="s">
        <v>349</v>
      </c>
      <c r="N101" s="2" t="s">
        <v>1536</v>
      </c>
      <c r="O101" s="2"/>
      <c r="P101" s="2" t="s">
        <v>1537</v>
      </c>
    </row>
    <row r="102" spans="1:16" x14ac:dyDescent="0.25">
      <c r="A102" s="2" t="s">
        <v>1469</v>
      </c>
      <c r="B102" s="2" t="s">
        <v>1538</v>
      </c>
      <c r="C102" s="2" t="s">
        <v>26</v>
      </c>
      <c r="D102" s="2" t="s">
        <v>347</v>
      </c>
      <c r="E102" s="2" t="s">
        <v>347</v>
      </c>
      <c r="F102" s="2" t="s">
        <v>347</v>
      </c>
      <c r="G102" s="2" t="s">
        <v>347</v>
      </c>
      <c r="H102" s="2">
        <v>560.21</v>
      </c>
      <c r="I102" s="2">
        <v>356.28</v>
      </c>
      <c r="J102" s="2">
        <v>916.49</v>
      </c>
      <c r="K102" s="61">
        <v>916.49</v>
      </c>
      <c r="L102" s="3">
        <v>43063</v>
      </c>
      <c r="M102" s="2" t="s">
        <v>349</v>
      </c>
      <c r="N102" s="2" t="s">
        <v>1539</v>
      </c>
      <c r="O102" s="2"/>
      <c r="P102" s="2" t="s">
        <v>1540</v>
      </c>
    </row>
    <row r="103" spans="1:16" ht="30" x14ac:dyDescent="0.25">
      <c r="A103" s="2" t="s">
        <v>1469</v>
      </c>
      <c r="B103" s="2" t="s">
        <v>1541</v>
      </c>
      <c r="C103" s="2" t="s">
        <v>26</v>
      </c>
      <c r="D103" s="2" t="s">
        <v>347</v>
      </c>
      <c r="E103" s="2" t="s">
        <v>347</v>
      </c>
      <c r="F103" s="2" t="s">
        <v>347</v>
      </c>
      <c r="G103" s="2" t="s">
        <v>347</v>
      </c>
      <c r="H103" s="2">
        <v>560.21</v>
      </c>
      <c r="I103" s="2">
        <v>505.67</v>
      </c>
      <c r="J103" s="2">
        <v>1065.8800000000001</v>
      </c>
      <c r="K103" s="61">
        <v>1065.8800000000001</v>
      </c>
      <c r="L103" s="3">
        <v>43063</v>
      </c>
      <c r="M103" s="2" t="s">
        <v>349</v>
      </c>
      <c r="N103" s="2" t="s">
        <v>1542</v>
      </c>
      <c r="O103" s="2"/>
      <c r="P103" s="2" t="s">
        <v>1543</v>
      </c>
    </row>
    <row r="104" spans="1:16" ht="30" x14ac:dyDescent="0.25">
      <c r="A104" s="2" t="s">
        <v>1469</v>
      </c>
      <c r="B104" s="2" t="s">
        <v>1544</v>
      </c>
      <c r="C104" s="2" t="s">
        <v>26</v>
      </c>
      <c r="D104" s="2" t="s">
        <v>347</v>
      </c>
      <c r="E104" s="2" t="s">
        <v>347</v>
      </c>
      <c r="F104" s="2" t="s">
        <v>347</v>
      </c>
      <c r="G104" s="2" t="s">
        <v>347</v>
      </c>
      <c r="H104" s="2">
        <v>560.21</v>
      </c>
      <c r="I104" s="2">
        <v>257.29000000000002</v>
      </c>
      <c r="J104" s="2">
        <v>817.5</v>
      </c>
      <c r="K104" s="61">
        <v>817.5</v>
      </c>
      <c r="L104" s="3">
        <v>43088</v>
      </c>
      <c r="M104" s="2" t="s">
        <v>349</v>
      </c>
      <c r="N104" s="2" t="s">
        <v>1545</v>
      </c>
      <c r="O104" s="2"/>
      <c r="P104" s="2" t="s">
        <v>1546</v>
      </c>
    </row>
    <row r="105" spans="1:16" ht="75" x14ac:dyDescent="0.25">
      <c r="A105" s="2" t="s">
        <v>1547</v>
      </c>
      <c r="B105" s="2" t="s">
        <v>1548</v>
      </c>
      <c r="C105" s="2" t="s">
        <v>1549</v>
      </c>
      <c r="D105" s="2" t="s">
        <v>347</v>
      </c>
      <c r="E105" s="2" t="s">
        <v>347</v>
      </c>
      <c r="F105" s="2" t="s">
        <v>347</v>
      </c>
      <c r="G105" s="2" t="s">
        <v>347</v>
      </c>
      <c r="H105" s="2">
        <v>560.21</v>
      </c>
      <c r="I105" s="2">
        <v>340</v>
      </c>
      <c r="J105" s="2">
        <v>900.21</v>
      </c>
      <c r="K105" s="61">
        <v>900.21</v>
      </c>
      <c r="L105" s="3">
        <v>42747</v>
      </c>
      <c r="M105" s="3">
        <v>42787</v>
      </c>
      <c r="N105" s="2" t="s">
        <v>1550</v>
      </c>
      <c r="O105" s="2">
        <v>800514</v>
      </c>
      <c r="P105" s="2" t="s">
        <v>1551</v>
      </c>
    </row>
    <row r="106" spans="1:16" ht="30" x14ac:dyDescent="0.25">
      <c r="A106" s="2" t="s">
        <v>1547</v>
      </c>
      <c r="B106" s="2" t="s">
        <v>1552</v>
      </c>
      <c r="C106" s="2" t="s">
        <v>1549</v>
      </c>
      <c r="D106" s="2" t="s">
        <v>1553</v>
      </c>
      <c r="E106" s="2" t="s">
        <v>1554</v>
      </c>
      <c r="F106" s="2" t="s">
        <v>347</v>
      </c>
      <c r="G106" s="2" t="s">
        <v>1555</v>
      </c>
      <c r="H106" s="2">
        <v>560.21</v>
      </c>
      <c r="I106" s="2">
        <v>10846.58</v>
      </c>
      <c r="J106" s="2">
        <v>16842.509999999998</v>
      </c>
      <c r="K106" s="61">
        <v>16842.509999999998</v>
      </c>
      <c r="L106" s="3">
        <v>42802</v>
      </c>
      <c r="M106" s="3">
        <v>42832</v>
      </c>
      <c r="N106" s="2" t="s">
        <v>1556</v>
      </c>
      <c r="O106" s="2">
        <v>8021197</v>
      </c>
      <c r="P106" s="2" t="s">
        <v>1557</v>
      </c>
    </row>
    <row r="107" spans="1:16" x14ac:dyDescent="0.25">
      <c r="A107" s="2" t="s">
        <v>1547</v>
      </c>
      <c r="B107" s="2" t="s">
        <v>1558</v>
      </c>
      <c r="C107" s="2" t="s">
        <v>1549</v>
      </c>
      <c r="D107" s="2" t="s">
        <v>347</v>
      </c>
      <c r="E107" s="2" t="s">
        <v>347</v>
      </c>
      <c r="F107" s="2" t="s">
        <v>347</v>
      </c>
      <c r="G107" s="2" t="s">
        <v>347</v>
      </c>
      <c r="H107" s="2">
        <v>560.21</v>
      </c>
      <c r="I107" s="2">
        <v>180.44</v>
      </c>
      <c r="J107" s="2">
        <v>740.65</v>
      </c>
      <c r="K107" s="61">
        <v>740.65</v>
      </c>
      <c r="L107" s="3">
        <v>42802</v>
      </c>
      <c r="M107" s="3">
        <v>42832</v>
      </c>
      <c r="N107" s="2" t="s">
        <v>1559</v>
      </c>
      <c r="O107" s="2">
        <v>801197</v>
      </c>
      <c r="P107" s="2" t="s">
        <v>1560</v>
      </c>
    </row>
    <row r="108" spans="1:16" ht="30" x14ac:dyDescent="0.25">
      <c r="A108" s="2" t="s">
        <v>1547</v>
      </c>
      <c r="B108" s="2" t="s">
        <v>1561</v>
      </c>
      <c r="C108" s="2" t="s">
        <v>1549</v>
      </c>
      <c r="D108" s="2" t="s">
        <v>1562</v>
      </c>
      <c r="E108" s="2" t="s">
        <v>1563</v>
      </c>
      <c r="F108" s="2" t="s">
        <v>347</v>
      </c>
      <c r="G108" s="2" t="s">
        <v>1564</v>
      </c>
      <c r="H108" s="2">
        <v>560.21</v>
      </c>
      <c r="I108" s="2">
        <v>1316.54</v>
      </c>
      <c r="J108" s="2">
        <v>7745.52</v>
      </c>
      <c r="K108" s="61">
        <v>7745.52</v>
      </c>
      <c r="L108" s="3">
        <v>42915</v>
      </c>
      <c r="M108" s="3">
        <v>42950</v>
      </c>
      <c r="N108" s="2" t="s">
        <v>1565</v>
      </c>
      <c r="O108" s="2">
        <v>803161</v>
      </c>
      <c r="P108" s="2" t="s">
        <v>1566</v>
      </c>
    </row>
    <row r="109" spans="1:16" ht="60" x14ac:dyDescent="0.25">
      <c r="A109" s="2" t="s">
        <v>1567</v>
      </c>
      <c r="B109" s="2" t="s">
        <v>1118</v>
      </c>
      <c r="C109" s="2" t="s">
        <v>256</v>
      </c>
      <c r="D109" s="2" t="s">
        <v>1568</v>
      </c>
      <c r="E109" s="2" t="s">
        <v>1569</v>
      </c>
      <c r="F109" s="2" t="s">
        <v>347</v>
      </c>
      <c r="G109" s="2" t="s">
        <v>1570</v>
      </c>
      <c r="H109" s="2">
        <v>560.21</v>
      </c>
      <c r="I109" s="2">
        <v>194.19</v>
      </c>
      <c r="J109" s="2">
        <v>1733.36</v>
      </c>
      <c r="K109" s="61">
        <v>1733.36</v>
      </c>
      <c r="L109" s="3">
        <v>42774</v>
      </c>
      <c r="M109" s="3">
        <v>42787</v>
      </c>
      <c r="N109" s="2" t="s">
        <v>1571</v>
      </c>
      <c r="O109" s="2">
        <v>800515</v>
      </c>
      <c r="P109" s="2" t="s">
        <v>1572</v>
      </c>
    </row>
    <row r="110" spans="1:16" ht="30" x14ac:dyDescent="0.25">
      <c r="A110" s="2" t="s">
        <v>1567</v>
      </c>
      <c r="B110" s="2" t="s">
        <v>1182</v>
      </c>
      <c r="C110" s="2" t="s">
        <v>256</v>
      </c>
      <c r="D110" s="2" t="s">
        <v>1183</v>
      </c>
      <c r="E110" s="2" t="s">
        <v>1184</v>
      </c>
      <c r="F110" s="2" t="s">
        <v>347</v>
      </c>
      <c r="G110" s="2" t="s">
        <v>1185</v>
      </c>
      <c r="H110" s="2">
        <v>560.21</v>
      </c>
      <c r="I110" s="2">
        <v>881.21</v>
      </c>
      <c r="J110" s="2">
        <v>18624.990000000002</v>
      </c>
      <c r="K110" s="61">
        <v>18624.990000000002</v>
      </c>
      <c r="L110" s="3">
        <v>42762</v>
      </c>
      <c r="M110" s="2" t="s">
        <v>349</v>
      </c>
      <c r="N110" s="2" t="s">
        <v>1186</v>
      </c>
      <c r="O110" s="2"/>
      <c r="P110" s="2" t="s">
        <v>1573</v>
      </c>
    </row>
    <row r="111" spans="1:16" ht="30" x14ac:dyDescent="0.25">
      <c r="A111" s="2" t="s">
        <v>1567</v>
      </c>
      <c r="B111" s="2" t="s">
        <v>1188</v>
      </c>
      <c r="C111" s="2" t="s">
        <v>256</v>
      </c>
      <c r="D111" s="2" t="s">
        <v>347</v>
      </c>
      <c r="E111" s="2" t="s">
        <v>347</v>
      </c>
      <c r="F111" s="2" t="s">
        <v>347</v>
      </c>
      <c r="G111" s="2" t="s">
        <v>347</v>
      </c>
      <c r="H111" s="2">
        <v>560.21</v>
      </c>
      <c r="I111" s="2">
        <v>519.4</v>
      </c>
      <c r="J111" s="2">
        <v>1079.6099999999999</v>
      </c>
      <c r="K111" s="61">
        <v>1079.6099999999999</v>
      </c>
      <c r="L111" s="3">
        <v>42860</v>
      </c>
      <c r="M111" s="3">
        <v>42909</v>
      </c>
      <c r="N111" s="2" t="s">
        <v>1574</v>
      </c>
      <c r="O111" s="2">
        <v>802468</v>
      </c>
      <c r="P111" s="2" t="s">
        <v>1575</v>
      </c>
    </row>
    <row r="112" spans="1:16" x14ac:dyDescent="0.25">
      <c r="A112" s="49" t="s">
        <v>1576</v>
      </c>
      <c r="B112" s="49">
        <v>110</v>
      </c>
      <c r="C112" s="50"/>
      <c r="D112" s="50"/>
      <c r="E112" s="50"/>
      <c r="F112" s="50"/>
      <c r="G112" s="50"/>
      <c r="H112" s="62">
        <f>SUM(H2:H111)</f>
        <v>55970.589999999938</v>
      </c>
      <c r="I112" s="50"/>
      <c r="J112" s="50"/>
      <c r="K112" s="62">
        <f>SUM(K2:K111)</f>
        <v>449611.61000000016</v>
      </c>
      <c r="L112" s="50"/>
      <c r="M112" s="50"/>
      <c r="N112" s="50"/>
      <c r="O112" s="50"/>
      <c r="P112" s="50"/>
    </row>
    <row r="113" spans="1:16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</sheetData>
  <autoFilter ref="A1:P112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73" workbookViewId="0">
      <selection activeCell="D45" sqref="D45"/>
    </sheetView>
  </sheetViews>
  <sheetFormatPr defaultRowHeight="15" x14ac:dyDescent="0.25"/>
  <cols>
    <col min="1" max="1" width="20.85546875" bestFit="1" customWidth="1"/>
    <col min="2" max="2" width="17" customWidth="1"/>
    <col min="3" max="3" width="12.7109375" bestFit="1" customWidth="1"/>
    <col min="4" max="4" width="23.28515625" bestFit="1" customWidth="1"/>
    <col min="5" max="5" width="18.42578125" bestFit="1" customWidth="1"/>
    <col min="6" max="6" width="21.7109375" customWidth="1"/>
    <col min="7" max="7" width="17.85546875" bestFit="1" customWidth="1"/>
    <col min="8" max="8" width="21.7109375" bestFit="1" customWidth="1"/>
    <col min="9" max="9" width="25.5703125" bestFit="1" customWidth="1"/>
    <col min="10" max="10" width="13.85546875" bestFit="1" customWidth="1"/>
    <col min="11" max="11" width="15.7109375" style="63" bestFit="1" customWidth="1"/>
  </cols>
  <sheetData>
    <row r="1" spans="1:11" ht="30" x14ac:dyDescent="0.25">
      <c r="A1" s="49" t="s">
        <v>742</v>
      </c>
      <c r="B1" s="49" t="s">
        <v>1618</v>
      </c>
      <c r="C1" s="49" t="s">
        <v>1617</v>
      </c>
      <c r="D1" s="49" t="s">
        <v>1616</v>
      </c>
      <c r="E1" s="49" t="s">
        <v>1615</v>
      </c>
      <c r="F1" s="49" t="s">
        <v>1614</v>
      </c>
      <c r="G1" s="49" t="s">
        <v>1613</v>
      </c>
      <c r="H1" s="49" t="s">
        <v>1612</v>
      </c>
      <c r="I1" s="49" t="s">
        <v>1611</v>
      </c>
      <c r="J1" s="49" t="s">
        <v>1610</v>
      </c>
      <c r="K1" s="67" t="s">
        <v>1609</v>
      </c>
    </row>
    <row r="2" spans="1:11" x14ac:dyDescent="0.25">
      <c r="A2" s="2" t="s">
        <v>1299</v>
      </c>
      <c r="B2" s="2" t="s">
        <v>36</v>
      </c>
      <c r="C2" s="3">
        <v>42885</v>
      </c>
      <c r="D2" s="3">
        <v>42843</v>
      </c>
      <c r="E2" s="2" t="s">
        <v>21</v>
      </c>
      <c r="F2" s="2">
        <v>42</v>
      </c>
      <c r="G2" s="2">
        <v>0</v>
      </c>
      <c r="H2" s="2">
        <v>0</v>
      </c>
      <c r="I2" s="2">
        <v>0</v>
      </c>
      <c r="J2" s="2">
        <v>0</v>
      </c>
      <c r="K2" s="66">
        <v>42</v>
      </c>
    </row>
    <row r="3" spans="1:11" x14ac:dyDescent="0.25">
      <c r="A3" s="2" t="s">
        <v>1310</v>
      </c>
      <c r="B3" s="2" t="s">
        <v>36</v>
      </c>
      <c r="C3" s="3">
        <v>42894</v>
      </c>
      <c r="D3" s="3">
        <v>42885</v>
      </c>
      <c r="E3" s="2" t="s">
        <v>21</v>
      </c>
      <c r="F3" s="2">
        <v>9</v>
      </c>
      <c r="G3" s="2">
        <v>0</v>
      </c>
      <c r="H3" s="2">
        <v>46</v>
      </c>
      <c r="I3" s="2">
        <v>2</v>
      </c>
      <c r="J3" s="2">
        <v>48</v>
      </c>
      <c r="K3" s="66">
        <v>57</v>
      </c>
    </row>
    <row r="4" spans="1:11" x14ac:dyDescent="0.25">
      <c r="A4" s="2" t="s">
        <v>1102</v>
      </c>
      <c r="B4" s="2" t="s">
        <v>36</v>
      </c>
      <c r="C4" s="3">
        <v>43003</v>
      </c>
      <c r="D4" s="3">
        <v>42915</v>
      </c>
      <c r="E4" s="2" t="s">
        <v>1081</v>
      </c>
      <c r="F4" s="2">
        <v>88</v>
      </c>
      <c r="G4" s="2">
        <v>4</v>
      </c>
      <c r="H4" s="2">
        <v>65</v>
      </c>
      <c r="I4" s="2">
        <v>3</v>
      </c>
      <c r="J4" s="2">
        <v>72</v>
      </c>
      <c r="K4" s="66">
        <v>160</v>
      </c>
    </row>
    <row r="5" spans="1:11" x14ac:dyDescent="0.25">
      <c r="A5" s="2" t="s">
        <v>1316</v>
      </c>
      <c r="B5" s="2" t="s">
        <v>36</v>
      </c>
      <c r="C5" s="3">
        <v>42951</v>
      </c>
      <c r="D5" s="3">
        <v>42942</v>
      </c>
      <c r="E5" s="2" t="s">
        <v>21</v>
      </c>
      <c r="F5" s="2">
        <v>9</v>
      </c>
      <c r="G5" s="2">
        <v>0</v>
      </c>
      <c r="H5" s="2">
        <v>24</v>
      </c>
      <c r="I5" s="2">
        <v>1</v>
      </c>
      <c r="J5" s="2">
        <v>25</v>
      </c>
      <c r="K5" s="66">
        <v>34</v>
      </c>
    </row>
    <row r="6" spans="1:11" x14ac:dyDescent="0.25">
      <c r="A6" s="2" t="s">
        <v>1110</v>
      </c>
      <c r="B6" s="2" t="s">
        <v>36</v>
      </c>
      <c r="C6" s="3">
        <v>42849</v>
      </c>
      <c r="D6" s="3">
        <v>42698</v>
      </c>
      <c r="E6" s="2" t="s">
        <v>1081</v>
      </c>
      <c r="F6" s="2">
        <v>151</v>
      </c>
      <c r="G6" s="2">
        <v>9</v>
      </c>
      <c r="H6" s="2">
        <v>54</v>
      </c>
      <c r="I6" s="2">
        <v>4</v>
      </c>
      <c r="J6" s="2">
        <v>67</v>
      </c>
      <c r="K6" s="66">
        <v>218</v>
      </c>
    </row>
    <row r="7" spans="1:11" x14ac:dyDescent="0.25">
      <c r="A7" s="2" t="s">
        <v>1108</v>
      </c>
      <c r="B7" s="2" t="s">
        <v>36</v>
      </c>
      <c r="C7" s="3">
        <v>42797</v>
      </c>
      <c r="D7" s="3">
        <v>42698</v>
      </c>
      <c r="E7" s="2" t="s">
        <v>1081</v>
      </c>
      <c r="F7" s="2">
        <v>99</v>
      </c>
      <c r="G7" s="2">
        <v>0</v>
      </c>
      <c r="H7" s="2">
        <v>26</v>
      </c>
      <c r="I7" s="2">
        <v>2</v>
      </c>
      <c r="J7" s="2">
        <v>28</v>
      </c>
      <c r="K7" s="66">
        <v>127</v>
      </c>
    </row>
    <row r="8" spans="1:11" x14ac:dyDescent="0.25">
      <c r="A8" s="2" t="s">
        <v>1485</v>
      </c>
      <c r="B8" s="2" t="s">
        <v>26</v>
      </c>
      <c r="C8" s="3">
        <v>42747</v>
      </c>
      <c r="D8" s="3">
        <v>42747</v>
      </c>
      <c r="E8" s="2" t="s">
        <v>21</v>
      </c>
      <c r="F8" s="2">
        <v>0</v>
      </c>
      <c r="G8" s="2">
        <v>0</v>
      </c>
      <c r="H8" s="2">
        <v>33</v>
      </c>
      <c r="I8" s="2">
        <v>2</v>
      </c>
      <c r="J8" s="2">
        <v>35</v>
      </c>
      <c r="K8" s="66">
        <v>35</v>
      </c>
    </row>
    <row r="9" spans="1:11" x14ac:dyDescent="0.25">
      <c r="A9" s="2" t="s">
        <v>1476</v>
      </c>
      <c r="B9" s="2" t="s">
        <v>26</v>
      </c>
      <c r="C9" s="3">
        <v>42758</v>
      </c>
      <c r="D9" s="3">
        <v>42753</v>
      </c>
      <c r="E9" s="2" t="s">
        <v>21</v>
      </c>
      <c r="F9" s="2">
        <v>5</v>
      </c>
      <c r="G9" s="2">
        <v>0</v>
      </c>
      <c r="H9" s="2">
        <v>16</v>
      </c>
      <c r="I9" s="2">
        <v>2</v>
      </c>
      <c r="J9" s="2">
        <v>18</v>
      </c>
      <c r="K9" s="66">
        <v>23</v>
      </c>
    </row>
    <row r="10" spans="1:11" x14ac:dyDescent="0.25">
      <c r="A10" s="2" t="s">
        <v>1608</v>
      </c>
      <c r="B10" s="2" t="s">
        <v>26</v>
      </c>
      <c r="C10" s="3">
        <v>42775</v>
      </c>
      <c r="D10" s="3">
        <v>42774</v>
      </c>
      <c r="E10" s="2" t="s">
        <v>21</v>
      </c>
      <c r="F10" s="2">
        <v>1</v>
      </c>
      <c r="G10" s="2">
        <v>1</v>
      </c>
      <c r="H10" s="2">
        <v>14</v>
      </c>
      <c r="I10" s="2">
        <v>6</v>
      </c>
      <c r="J10" s="2">
        <v>21</v>
      </c>
      <c r="K10" s="66">
        <v>22</v>
      </c>
    </row>
    <row r="11" spans="1:11" x14ac:dyDescent="0.25">
      <c r="A11" s="2" t="s">
        <v>1503</v>
      </c>
      <c r="B11" s="2" t="s">
        <v>26</v>
      </c>
      <c r="C11" s="3">
        <v>42775</v>
      </c>
      <c r="D11" s="3">
        <v>42775</v>
      </c>
      <c r="E11" s="2" t="s">
        <v>21</v>
      </c>
      <c r="F11" s="2">
        <v>0</v>
      </c>
      <c r="G11" s="2">
        <v>0</v>
      </c>
      <c r="H11" s="2">
        <v>25</v>
      </c>
      <c r="I11" s="2">
        <v>11</v>
      </c>
      <c r="J11" s="2">
        <v>36</v>
      </c>
      <c r="K11" s="66">
        <v>36</v>
      </c>
    </row>
    <row r="12" spans="1:11" x14ac:dyDescent="0.25">
      <c r="A12" s="2" t="s">
        <v>1088</v>
      </c>
      <c r="B12" s="2" t="s">
        <v>26</v>
      </c>
      <c r="C12" s="3">
        <v>42955</v>
      </c>
      <c r="D12" s="3">
        <v>42821</v>
      </c>
      <c r="E12" s="2" t="s">
        <v>1081</v>
      </c>
      <c r="F12" s="2">
        <v>134</v>
      </c>
      <c r="G12" s="2">
        <v>6</v>
      </c>
      <c r="H12" s="2">
        <v>16</v>
      </c>
      <c r="I12" s="2">
        <v>2</v>
      </c>
      <c r="J12" s="2">
        <v>24</v>
      </c>
      <c r="K12" s="66">
        <v>158</v>
      </c>
    </row>
    <row r="13" spans="1:11" x14ac:dyDescent="0.25">
      <c r="A13" s="2" t="s">
        <v>1506</v>
      </c>
      <c r="B13" s="2" t="s">
        <v>26</v>
      </c>
      <c r="C13" s="3">
        <v>42782</v>
      </c>
      <c r="D13" s="3">
        <v>42781</v>
      </c>
      <c r="E13" s="2" t="s">
        <v>21</v>
      </c>
      <c r="F13" s="2">
        <v>1</v>
      </c>
      <c r="G13" s="2">
        <v>0</v>
      </c>
      <c r="H13" s="2">
        <v>15</v>
      </c>
      <c r="I13" s="2">
        <v>4</v>
      </c>
      <c r="J13" s="2">
        <v>19</v>
      </c>
      <c r="K13" s="66">
        <v>20</v>
      </c>
    </row>
    <row r="14" spans="1:11" x14ac:dyDescent="0.25">
      <c r="A14" s="2" t="s">
        <v>1494</v>
      </c>
      <c r="B14" s="2" t="s">
        <v>26</v>
      </c>
      <c r="C14" s="3">
        <v>42782</v>
      </c>
      <c r="D14" s="3">
        <v>42781</v>
      </c>
      <c r="E14" s="2" t="s">
        <v>21</v>
      </c>
      <c r="F14" s="2">
        <v>1</v>
      </c>
      <c r="G14" s="2">
        <v>0</v>
      </c>
      <c r="H14" s="2">
        <v>19</v>
      </c>
      <c r="I14" s="2">
        <v>2</v>
      </c>
      <c r="J14" s="2">
        <v>21</v>
      </c>
      <c r="K14" s="66">
        <v>22</v>
      </c>
    </row>
    <row r="15" spans="1:11" x14ac:dyDescent="0.25">
      <c r="A15" s="2" t="s">
        <v>1500</v>
      </c>
      <c r="B15" s="2" t="s">
        <v>26</v>
      </c>
      <c r="C15" s="3">
        <v>42782</v>
      </c>
      <c r="D15" s="3">
        <v>42782</v>
      </c>
      <c r="E15" s="2" t="s">
        <v>21</v>
      </c>
      <c r="F15" s="2">
        <v>0</v>
      </c>
      <c r="G15" s="2">
        <v>0</v>
      </c>
      <c r="H15" s="2">
        <v>15</v>
      </c>
      <c r="I15" s="2">
        <v>5</v>
      </c>
      <c r="J15" s="2">
        <v>20</v>
      </c>
      <c r="K15" s="66">
        <v>20</v>
      </c>
    </row>
    <row r="16" spans="1:11" x14ac:dyDescent="0.25">
      <c r="A16" s="2" t="s">
        <v>1509</v>
      </c>
      <c r="B16" s="2" t="s">
        <v>26</v>
      </c>
      <c r="C16" s="3">
        <v>42797</v>
      </c>
      <c r="D16" s="3">
        <v>42789</v>
      </c>
      <c r="E16" s="2" t="s">
        <v>21</v>
      </c>
      <c r="F16" s="2">
        <v>8</v>
      </c>
      <c r="G16" s="2">
        <v>0</v>
      </c>
      <c r="H16" s="2">
        <v>14</v>
      </c>
      <c r="I16" s="2">
        <v>3</v>
      </c>
      <c r="J16" s="2">
        <v>17</v>
      </c>
      <c r="K16" s="66">
        <v>25</v>
      </c>
    </row>
    <row r="17" spans="1:11" x14ac:dyDescent="0.25">
      <c r="A17" s="2" t="s">
        <v>1512</v>
      </c>
      <c r="B17" s="2" t="s">
        <v>26</v>
      </c>
      <c r="C17" s="3">
        <v>42810</v>
      </c>
      <c r="D17" s="3">
        <v>42808</v>
      </c>
      <c r="E17" s="2" t="s">
        <v>21</v>
      </c>
      <c r="F17" s="2">
        <v>2</v>
      </c>
      <c r="G17" s="2">
        <v>0</v>
      </c>
      <c r="H17" s="2">
        <v>11</v>
      </c>
      <c r="I17" s="2">
        <v>1</v>
      </c>
      <c r="J17" s="2">
        <v>12</v>
      </c>
      <c r="K17" s="66">
        <v>14</v>
      </c>
    </row>
    <row r="18" spans="1:11" x14ac:dyDescent="0.25">
      <c r="A18" s="2" t="s">
        <v>1515</v>
      </c>
      <c r="B18" s="2" t="s">
        <v>26</v>
      </c>
      <c r="C18" s="3">
        <v>42867</v>
      </c>
      <c r="D18" s="3">
        <v>42867</v>
      </c>
      <c r="E18" s="2" t="s">
        <v>21</v>
      </c>
      <c r="F18" s="2">
        <v>0</v>
      </c>
      <c r="G18" s="2">
        <v>0</v>
      </c>
      <c r="H18" s="2">
        <v>10</v>
      </c>
      <c r="I18" s="2">
        <v>2</v>
      </c>
      <c r="J18" s="2">
        <v>12</v>
      </c>
      <c r="K18" s="66">
        <v>12</v>
      </c>
    </row>
    <row r="19" spans="1:11" x14ac:dyDescent="0.25">
      <c r="A19" s="2" t="s">
        <v>1518</v>
      </c>
      <c r="B19" s="2" t="s">
        <v>26</v>
      </c>
      <c r="C19" s="3">
        <v>42867</v>
      </c>
      <c r="D19" s="3">
        <v>42866</v>
      </c>
      <c r="E19" s="2" t="s">
        <v>21</v>
      </c>
      <c r="F19" s="2">
        <v>1</v>
      </c>
      <c r="G19" s="2">
        <v>3</v>
      </c>
      <c r="H19" s="2">
        <v>7</v>
      </c>
      <c r="I19" s="2">
        <v>2</v>
      </c>
      <c r="J19" s="2">
        <v>12</v>
      </c>
      <c r="K19" s="66">
        <v>13</v>
      </c>
    </row>
    <row r="20" spans="1:11" x14ac:dyDescent="0.25">
      <c r="A20" s="2" t="s">
        <v>1521</v>
      </c>
      <c r="B20" s="2" t="s">
        <v>26</v>
      </c>
      <c r="C20" s="3">
        <v>42874</v>
      </c>
      <c r="D20" s="3">
        <v>42872</v>
      </c>
      <c r="E20" s="2" t="s">
        <v>21</v>
      </c>
      <c r="F20" s="2">
        <v>2</v>
      </c>
      <c r="G20" s="2">
        <v>0</v>
      </c>
      <c r="H20" s="2">
        <v>17</v>
      </c>
      <c r="I20" s="2">
        <v>1</v>
      </c>
      <c r="J20" s="2">
        <v>18</v>
      </c>
      <c r="K20" s="66">
        <v>20</v>
      </c>
    </row>
    <row r="21" spans="1:11" x14ac:dyDescent="0.25">
      <c r="A21" s="2" t="s">
        <v>1607</v>
      </c>
      <c r="B21" s="2" t="s">
        <v>26</v>
      </c>
      <c r="C21" s="3">
        <v>42891</v>
      </c>
      <c r="D21" s="3">
        <v>42887</v>
      </c>
      <c r="E21" s="2" t="s">
        <v>21</v>
      </c>
      <c r="F21" s="2">
        <v>4</v>
      </c>
      <c r="G21" s="2">
        <v>0</v>
      </c>
      <c r="H21" s="2">
        <v>16</v>
      </c>
      <c r="I21" s="2">
        <v>7</v>
      </c>
      <c r="J21" s="2">
        <v>23</v>
      </c>
      <c r="K21" s="66">
        <v>27</v>
      </c>
    </row>
    <row r="22" spans="1:11" x14ac:dyDescent="0.25">
      <c r="A22" s="2" t="s">
        <v>1606</v>
      </c>
      <c r="B22" s="2" t="s">
        <v>26</v>
      </c>
      <c r="C22" s="3">
        <v>42891</v>
      </c>
      <c r="D22" s="3">
        <v>42891</v>
      </c>
      <c r="E22" s="2" t="s">
        <v>21</v>
      </c>
      <c r="F22" s="2">
        <v>0</v>
      </c>
      <c r="G22" s="2">
        <v>0</v>
      </c>
      <c r="H22" s="2">
        <v>30</v>
      </c>
      <c r="I22" s="2">
        <v>8</v>
      </c>
      <c r="J22" s="2">
        <v>38</v>
      </c>
      <c r="K22" s="66">
        <v>38</v>
      </c>
    </row>
    <row r="23" spans="1:11" x14ac:dyDescent="0.25">
      <c r="A23" s="2" t="s">
        <v>1527</v>
      </c>
      <c r="B23" s="2" t="s">
        <v>26</v>
      </c>
      <c r="C23" s="3">
        <v>42927</v>
      </c>
      <c r="D23" s="3">
        <v>42927</v>
      </c>
      <c r="E23" s="2" t="s">
        <v>21</v>
      </c>
      <c r="F23" s="2">
        <v>0</v>
      </c>
      <c r="G23" s="2">
        <v>0</v>
      </c>
      <c r="H23" s="2">
        <v>8</v>
      </c>
      <c r="I23" s="2">
        <v>8</v>
      </c>
      <c r="J23" s="2">
        <v>16</v>
      </c>
      <c r="K23" s="66">
        <v>16</v>
      </c>
    </row>
    <row r="24" spans="1:11" x14ac:dyDescent="0.25">
      <c r="A24" s="2" t="s">
        <v>1605</v>
      </c>
      <c r="B24" s="2" t="s">
        <v>26</v>
      </c>
      <c r="C24" s="3">
        <v>42930</v>
      </c>
      <c r="D24" s="3">
        <v>42929</v>
      </c>
      <c r="E24" s="2" t="s">
        <v>21</v>
      </c>
      <c r="F24" s="2">
        <v>1</v>
      </c>
      <c r="G24" s="2">
        <v>0</v>
      </c>
      <c r="H24" s="2">
        <v>9</v>
      </c>
      <c r="I24" s="2">
        <v>3</v>
      </c>
      <c r="J24" s="2">
        <v>12</v>
      </c>
      <c r="K24" s="66">
        <v>13</v>
      </c>
    </row>
    <row r="25" spans="1:11" x14ac:dyDescent="0.25">
      <c r="A25" s="2" t="s">
        <v>1532</v>
      </c>
      <c r="B25" s="2" t="s">
        <v>26</v>
      </c>
      <c r="C25" s="3">
        <v>42949</v>
      </c>
      <c r="D25" s="3">
        <v>42949</v>
      </c>
      <c r="E25" s="2" t="s">
        <v>21</v>
      </c>
      <c r="F25" s="2">
        <v>0</v>
      </c>
      <c r="G25" s="2">
        <v>0</v>
      </c>
      <c r="H25" s="2">
        <v>33</v>
      </c>
      <c r="I25" s="2">
        <v>8</v>
      </c>
      <c r="J25" s="2">
        <v>41</v>
      </c>
      <c r="K25" s="66">
        <v>41</v>
      </c>
    </row>
    <row r="26" spans="1:11" x14ac:dyDescent="0.25">
      <c r="A26" s="2" t="s">
        <v>1535</v>
      </c>
      <c r="B26" s="2" t="s">
        <v>26</v>
      </c>
      <c r="C26" s="3">
        <v>42984</v>
      </c>
      <c r="D26" s="3">
        <v>42983</v>
      </c>
      <c r="E26" s="2" t="s">
        <v>21</v>
      </c>
      <c r="F26" s="2">
        <v>1</v>
      </c>
      <c r="G26" s="2">
        <v>0</v>
      </c>
      <c r="H26" s="2">
        <v>43</v>
      </c>
      <c r="I26" s="2">
        <v>8</v>
      </c>
      <c r="J26" s="2">
        <v>51</v>
      </c>
      <c r="K26" s="66">
        <v>52</v>
      </c>
    </row>
    <row r="27" spans="1:11" x14ac:dyDescent="0.25">
      <c r="A27" s="2" t="s">
        <v>1604</v>
      </c>
      <c r="B27" s="2" t="s">
        <v>26</v>
      </c>
      <c r="C27" s="3">
        <v>43014</v>
      </c>
      <c r="D27" s="3">
        <v>43013</v>
      </c>
      <c r="E27" s="2" t="s">
        <v>21</v>
      </c>
      <c r="F27" s="2">
        <v>1</v>
      </c>
      <c r="G27" s="2">
        <v>3</v>
      </c>
      <c r="H27" s="2">
        <v>22</v>
      </c>
      <c r="I27" s="2">
        <v>24</v>
      </c>
      <c r="J27" s="2">
        <v>49</v>
      </c>
      <c r="K27" s="66">
        <v>50</v>
      </c>
    </row>
    <row r="28" spans="1:11" x14ac:dyDescent="0.25">
      <c r="A28" s="143" t="s">
        <v>1538</v>
      </c>
      <c r="B28" s="2" t="s">
        <v>26</v>
      </c>
      <c r="C28" s="3">
        <v>43025</v>
      </c>
      <c r="D28" s="3">
        <v>43025</v>
      </c>
      <c r="E28" s="2" t="s">
        <v>21</v>
      </c>
      <c r="F28" s="2">
        <v>0</v>
      </c>
      <c r="G28" s="2">
        <v>6</v>
      </c>
      <c r="H28" s="2">
        <v>9</v>
      </c>
      <c r="I28" s="2">
        <v>12</v>
      </c>
      <c r="J28" s="2">
        <v>27</v>
      </c>
      <c r="K28" s="66">
        <v>27</v>
      </c>
    </row>
    <row r="29" spans="1:11" x14ac:dyDescent="0.25">
      <c r="A29" s="143" t="s">
        <v>1541</v>
      </c>
      <c r="B29" s="2" t="s">
        <v>26</v>
      </c>
      <c r="C29" s="3">
        <v>43031</v>
      </c>
      <c r="D29" s="3">
        <v>43027</v>
      </c>
      <c r="E29" s="2" t="s">
        <v>21</v>
      </c>
      <c r="F29" s="2">
        <v>4</v>
      </c>
      <c r="G29" s="2">
        <v>1</v>
      </c>
      <c r="H29" s="2">
        <v>13</v>
      </c>
      <c r="I29" s="2">
        <v>2</v>
      </c>
      <c r="J29" s="2">
        <v>16</v>
      </c>
      <c r="K29" s="66">
        <v>20</v>
      </c>
    </row>
    <row r="30" spans="1:11" x14ac:dyDescent="0.25">
      <c r="A30" s="143" t="s">
        <v>1603</v>
      </c>
      <c r="B30" s="2" t="s">
        <v>26</v>
      </c>
      <c r="C30" s="3">
        <v>43038</v>
      </c>
      <c r="D30" s="3">
        <v>43035</v>
      </c>
      <c r="E30" s="2" t="s">
        <v>21</v>
      </c>
      <c r="F30" s="2">
        <v>3</v>
      </c>
      <c r="G30" s="2">
        <v>1</v>
      </c>
      <c r="H30" s="2">
        <v>33</v>
      </c>
      <c r="I30" s="2">
        <v>10</v>
      </c>
      <c r="J30" s="2">
        <v>44</v>
      </c>
      <c r="K30" s="66">
        <v>47</v>
      </c>
    </row>
    <row r="31" spans="1:11" x14ac:dyDescent="0.25">
      <c r="A31" s="143" t="s">
        <v>1379</v>
      </c>
      <c r="B31" s="2" t="s">
        <v>50</v>
      </c>
      <c r="C31" s="3">
        <v>42740</v>
      </c>
      <c r="D31" s="3">
        <v>42737</v>
      </c>
      <c r="E31" s="2" t="s">
        <v>21</v>
      </c>
      <c r="F31" s="2">
        <v>3</v>
      </c>
      <c r="G31" s="2">
        <v>21</v>
      </c>
      <c r="H31" s="2">
        <v>56</v>
      </c>
      <c r="I31" s="2">
        <v>1</v>
      </c>
      <c r="J31" s="2">
        <v>78</v>
      </c>
      <c r="K31" s="66">
        <v>81</v>
      </c>
    </row>
    <row r="32" spans="1:11" x14ac:dyDescent="0.25">
      <c r="A32" s="2" t="s">
        <v>1370</v>
      </c>
      <c r="B32" s="2" t="s">
        <v>50</v>
      </c>
      <c r="C32" s="3">
        <v>42767</v>
      </c>
      <c r="D32" s="3">
        <v>42766</v>
      </c>
      <c r="E32" s="2" t="s">
        <v>21</v>
      </c>
      <c r="F32" s="2">
        <v>1</v>
      </c>
      <c r="G32" s="2">
        <v>0</v>
      </c>
      <c r="H32" s="2">
        <v>37</v>
      </c>
      <c r="I32" s="2">
        <v>3</v>
      </c>
      <c r="J32" s="2">
        <v>40</v>
      </c>
      <c r="K32" s="66">
        <v>41</v>
      </c>
    </row>
    <row r="33" spans="1:11" x14ac:dyDescent="0.25">
      <c r="A33" s="2" t="s">
        <v>1602</v>
      </c>
      <c r="B33" s="2" t="s">
        <v>50</v>
      </c>
      <c r="C33" s="3">
        <v>42824</v>
      </c>
      <c r="D33" s="3">
        <v>42815</v>
      </c>
      <c r="E33" s="2" t="s">
        <v>21</v>
      </c>
      <c r="F33" s="2">
        <v>9</v>
      </c>
      <c r="G33" s="2">
        <v>0</v>
      </c>
      <c r="H33" s="2">
        <v>33</v>
      </c>
      <c r="I33" s="2">
        <v>1</v>
      </c>
      <c r="J33" s="2">
        <v>34</v>
      </c>
      <c r="K33" s="66">
        <v>43</v>
      </c>
    </row>
    <row r="34" spans="1:11" x14ac:dyDescent="0.25">
      <c r="A34" s="2" t="s">
        <v>1391</v>
      </c>
      <c r="B34" s="2" t="s">
        <v>50</v>
      </c>
      <c r="C34" s="3">
        <v>42824</v>
      </c>
      <c r="D34" s="3">
        <v>42821</v>
      </c>
      <c r="E34" s="2" t="s">
        <v>21</v>
      </c>
      <c r="F34" s="2">
        <v>3</v>
      </c>
      <c r="G34" s="2">
        <v>25</v>
      </c>
      <c r="H34" s="2">
        <v>13</v>
      </c>
      <c r="I34" s="2">
        <v>1</v>
      </c>
      <c r="J34" s="2">
        <v>39</v>
      </c>
      <c r="K34" s="66">
        <v>42</v>
      </c>
    </row>
    <row r="35" spans="1:11" x14ac:dyDescent="0.25">
      <c r="A35" s="2" t="s">
        <v>1394</v>
      </c>
      <c r="B35" s="2" t="s">
        <v>50</v>
      </c>
      <c r="C35" s="3">
        <v>42825</v>
      </c>
      <c r="D35" s="3">
        <v>42823</v>
      </c>
      <c r="E35" s="2" t="s">
        <v>21</v>
      </c>
      <c r="F35" s="2">
        <v>2</v>
      </c>
      <c r="G35" s="2">
        <v>20</v>
      </c>
      <c r="H35" s="2">
        <v>22</v>
      </c>
      <c r="I35" s="2">
        <v>0</v>
      </c>
      <c r="J35" s="2">
        <v>42</v>
      </c>
      <c r="K35" s="66">
        <v>44</v>
      </c>
    </row>
    <row r="36" spans="1:11" x14ac:dyDescent="0.25">
      <c r="A36" s="2" t="s">
        <v>1400</v>
      </c>
      <c r="B36" s="2" t="s">
        <v>50</v>
      </c>
      <c r="C36" s="3">
        <v>42845</v>
      </c>
      <c r="D36" s="3">
        <v>42843</v>
      </c>
      <c r="E36" s="2" t="s">
        <v>21</v>
      </c>
      <c r="F36" s="2">
        <v>2</v>
      </c>
      <c r="G36" s="2">
        <v>0</v>
      </c>
      <c r="H36" s="2">
        <v>31</v>
      </c>
      <c r="I36" s="2">
        <v>1</v>
      </c>
      <c r="J36" s="2">
        <v>32</v>
      </c>
      <c r="K36" s="66">
        <v>34</v>
      </c>
    </row>
    <row r="37" spans="1:11" x14ac:dyDescent="0.25">
      <c r="A37" s="2" t="s">
        <v>1412</v>
      </c>
      <c r="B37" s="2" t="s">
        <v>50</v>
      </c>
      <c r="C37" s="3">
        <v>42866</v>
      </c>
      <c r="D37" s="3">
        <v>42864</v>
      </c>
      <c r="E37" s="2" t="s">
        <v>21</v>
      </c>
      <c r="F37" s="2">
        <v>2</v>
      </c>
      <c r="G37" s="2">
        <v>6</v>
      </c>
      <c r="H37" s="2">
        <v>25</v>
      </c>
      <c r="I37" s="2">
        <v>1</v>
      </c>
      <c r="J37" s="2">
        <v>32</v>
      </c>
      <c r="K37" s="66">
        <v>34</v>
      </c>
    </row>
    <row r="38" spans="1:11" x14ac:dyDescent="0.25">
      <c r="A38" s="2" t="s">
        <v>1428</v>
      </c>
      <c r="B38" s="2" t="s">
        <v>50</v>
      </c>
      <c r="C38" s="3">
        <v>42884</v>
      </c>
      <c r="D38" s="3">
        <v>42880</v>
      </c>
      <c r="E38" s="2" t="s">
        <v>21</v>
      </c>
      <c r="F38" s="2">
        <v>4</v>
      </c>
      <c r="G38" s="2">
        <v>0</v>
      </c>
      <c r="H38" s="2">
        <v>6</v>
      </c>
      <c r="I38" s="2">
        <v>9</v>
      </c>
      <c r="J38" s="2">
        <v>15</v>
      </c>
      <c r="K38" s="66">
        <v>19</v>
      </c>
    </row>
    <row r="39" spans="1:11" x14ac:dyDescent="0.25">
      <c r="A39" s="2" t="s">
        <v>1415</v>
      </c>
      <c r="B39" s="2" t="s">
        <v>50</v>
      </c>
      <c r="C39" s="3">
        <v>42884</v>
      </c>
      <c r="D39" s="3">
        <v>42880</v>
      </c>
      <c r="E39" s="2" t="s">
        <v>21</v>
      </c>
      <c r="F39" s="2">
        <v>4</v>
      </c>
      <c r="G39" s="2">
        <v>0</v>
      </c>
      <c r="H39" s="2">
        <v>34</v>
      </c>
      <c r="I39" s="2">
        <v>1</v>
      </c>
      <c r="J39" s="2">
        <v>35</v>
      </c>
      <c r="K39" s="66">
        <v>39</v>
      </c>
    </row>
    <row r="40" spans="1:11" x14ac:dyDescent="0.25">
      <c r="A40" s="2" t="s">
        <v>1409</v>
      </c>
      <c r="B40" s="2" t="s">
        <v>50</v>
      </c>
      <c r="C40" s="3">
        <v>42884</v>
      </c>
      <c r="D40" s="3">
        <v>42880</v>
      </c>
      <c r="E40" s="2" t="s">
        <v>21</v>
      </c>
      <c r="F40" s="2">
        <v>4</v>
      </c>
      <c r="G40" s="2">
        <v>0</v>
      </c>
      <c r="H40" s="2">
        <v>13</v>
      </c>
      <c r="I40" s="2">
        <v>1</v>
      </c>
      <c r="J40" s="2">
        <v>14</v>
      </c>
      <c r="K40" s="66">
        <v>18</v>
      </c>
    </row>
    <row r="41" spans="1:11" x14ac:dyDescent="0.25">
      <c r="A41" s="2" t="s">
        <v>1431</v>
      </c>
      <c r="B41" s="2" t="s">
        <v>50</v>
      </c>
      <c r="C41" s="3">
        <v>42909</v>
      </c>
      <c r="D41" s="3">
        <v>42907</v>
      </c>
      <c r="E41" s="2" t="s">
        <v>21</v>
      </c>
      <c r="F41" s="2">
        <v>2</v>
      </c>
      <c r="G41" s="2">
        <v>3</v>
      </c>
      <c r="H41" s="2">
        <v>48</v>
      </c>
      <c r="I41" s="2">
        <v>1</v>
      </c>
      <c r="J41" s="2">
        <v>52</v>
      </c>
      <c r="K41" s="66">
        <v>54</v>
      </c>
    </row>
    <row r="42" spans="1:11" x14ac:dyDescent="0.25">
      <c r="A42" s="2" t="s">
        <v>1601</v>
      </c>
      <c r="B42" s="2" t="s">
        <v>50</v>
      </c>
      <c r="C42" s="3">
        <v>42919</v>
      </c>
      <c r="D42" s="3">
        <v>42913</v>
      </c>
      <c r="E42" s="2" t="s">
        <v>21</v>
      </c>
      <c r="F42" s="2">
        <v>6</v>
      </c>
      <c r="G42" s="2">
        <v>7</v>
      </c>
      <c r="H42" s="2">
        <v>41</v>
      </c>
      <c r="I42" s="2">
        <v>1</v>
      </c>
      <c r="J42" s="2">
        <v>49</v>
      </c>
      <c r="K42" s="66">
        <v>55</v>
      </c>
    </row>
    <row r="43" spans="1:11" x14ac:dyDescent="0.25">
      <c r="A43" s="2" t="s">
        <v>1600</v>
      </c>
      <c r="B43" s="2" t="s">
        <v>50</v>
      </c>
      <c r="C43" s="3">
        <v>42921</v>
      </c>
      <c r="D43" s="3">
        <v>42921</v>
      </c>
      <c r="E43" s="2" t="s">
        <v>21</v>
      </c>
      <c r="F43" s="2">
        <v>0</v>
      </c>
      <c r="G43" s="2">
        <v>0</v>
      </c>
      <c r="H43" s="2">
        <v>0</v>
      </c>
      <c r="I43" s="2">
        <v>6</v>
      </c>
      <c r="J43" s="2">
        <v>6</v>
      </c>
      <c r="K43" s="66">
        <v>6</v>
      </c>
    </row>
    <row r="44" spans="1:11" x14ac:dyDescent="0.25">
      <c r="A44" s="2" t="s">
        <v>1599</v>
      </c>
      <c r="B44" s="2" t="s">
        <v>50</v>
      </c>
      <c r="C44" s="3">
        <v>42970</v>
      </c>
      <c r="D44" s="3">
        <v>42970</v>
      </c>
      <c r="E44" s="2" t="s">
        <v>21</v>
      </c>
      <c r="F44" s="2">
        <v>0</v>
      </c>
      <c r="G44" s="2">
        <v>1</v>
      </c>
      <c r="H44" s="2">
        <v>6</v>
      </c>
      <c r="I44" s="2">
        <v>14</v>
      </c>
      <c r="J44" s="2">
        <v>21</v>
      </c>
      <c r="K44" s="66">
        <v>21</v>
      </c>
    </row>
    <row r="45" spans="1:11" x14ac:dyDescent="0.25">
      <c r="A45" s="2" t="s">
        <v>1446</v>
      </c>
      <c r="B45" s="2" t="s">
        <v>26</v>
      </c>
      <c r="C45" s="3">
        <v>42972</v>
      </c>
      <c r="D45" s="3">
        <v>42972</v>
      </c>
      <c r="E45" s="2" t="s">
        <v>21</v>
      </c>
      <c r="F45" s="2">
        <v>0</v>
      </c>
      <c r="G45" s="2">
        <v>0</v>
      </c>
      <c r="H45" s="2">
        <v>5</v>
      </c>
      <c r="I45" s="2">
        <v>0</v>
      </c>
      <c r="J45" s="2">
        <v>5</v>
      </c>
      <c r="K45" s="66">
        <v>5</v>
      </c>
    </row>
    <row r="46" spans="1:11" x14ac:dyDescent="0.25">
      <c r="A46" s="2" t="s">
        <v>1598</v>
      </c>
      <c r="B46" s="2" t="s">
        <v>50</v>
      </c>
      <c r="C46" s="3">
        <v>42970</v>
      </c>
      <c r="D46" s="3">
        <v>42963</v>
      </c>
      <c r="E46" s="2" t="s">
        <v>21</v>
      </c>
      <c r="F46" s="2">
        <v>7</v>
      </c>
      <c r="G46" s="2">
        <v>14</v>
      </c>
      <c r="H46" s="2">
        <v>15</v>
      </c>
      <c r="I46" s="2">
        <v>1</v>
      </c>
      <c r="J46" s="2">
        <v>30</v>
      </c>
      <c r="K46" s="66">
        <v>37</v>
      </c>
    </row>
    <row r="47" spans="1:11" x14ac:dyDescent="0.25">
      <c r="A47" s="2" t="s">
        <v>1597</v>
      </c>
      <c r="B47" s="2" t="s">
        <v>50</v>
      </c>
      <c r="C47" s="3">
        <v>42993</v>
      </c>
      <c r="D47" s="3">
        <v>42984</v>
      </c>
      <c r="E47" s="2" t="s">
        <v>21</v>
      </c>
      <c r="F47" s="2">
        <v>9</v>
      </c>
      <c r="G47" s="2">
        <v>7</v>
      </c>
      <c r="H47" s="2">
        <v>59</v>
      </c>
      <c r="I47" s="2">
        <v>3</v>
      </c>
      <c r="J47" s="2">
        <v>69</v>
      </c>
      <c r="K47" s="66">
        <v>78</v>
      </c>
    </row>
    <row r="48" spans="1:11" x14ac:dyDescent="0.25">
      <c r="A48" s="2" t="s">
        <v>1596</v>
      </c>
      <c r="B48" s="2" t="s">
        <v>50</v>
      </c>
      <c r="C48" s="3">
        <v>42999</v>
      </c>
      <c r="D48" s="3">
        <v>42997</v>
      </c>
      <c r="E48" s="2" t="s">
        <v>21</v>
      </c>
      <c r="F48" s="2">
        <v>2</v>
      </c>
      <c r="G48" s="2">
        <v>14</v>
      </c>
      <c r="H48" s="2">
        <v>25</v>
      </c>
      <c r="I48" s="2">
        <v>1</v>
      </c>
      <c r="J48" s="2">
        <v>40</v>
      </c>
      <c r="K48" s="66">
        <v>42</v>
      </c>
    </row>
    <row r="49" spans="1:11" x14ac:dyDescent="0.25">
      <c r="A49" s="2" t="s">
        <v>1455</v>
      </c>
      <c r="B49" s="2" t="s">
        <v>50</v>
      </c>
      <c r="C49" s="3">
        <v>42999</v>
      </c>
      <c r="D49" s="3">
        <v>42997</v>
      </c>
      <c r="E49" s="2" t="s">
        <v>21</v>
      </c>
      <c r="F49" s="2">
        <v>2</v>
      </c>
      <c r="G49" s="2">
        <v>4</v>
      </c>
      <c r="H49" s="2">
        <v>31</v>
      </c>
      <c r="I49" s="2">
        <v>4</v>
      </c>
      <c r="J49" s="2">
        <v>39</v>
      </c>
      <c r="K49" s="66">
        <v>41</v>
      </c>
    </row>
    <row r="50" spans="1:11" x14ac:dyDescent="0.25">
      <c r="A50" s="2" t="s">
        <v>1595</v>
      </c>
      <c r="B50" s="2" t="s">
        <v>50</v>
      </c>
      <c r="C50" s="3">
        <v>43005</v>
      </c>
      <c r="D50" s="3">
        <v>42999</v>
      </c>
      <c r="E50" s="2" t="s">
        <v>21</v>
      </c>
      <c r="F50" s="2">
        <v>6</v>
      </c>
      <c r="G50" s="2">
        <v>8</v>
      </c>
      <c r="H50" s="2">
        <v>27</v>
      </c>
      <c r="I50" s="2">
        <v>3</v>
      </c>
      <c r="J50" s="2">
        <v>38</v>
      </c>
      <c r="K50" s="66">
        <v>44</v>
      </c>
    </row>
    <row r="51" spans="1:11" x14ac:dyDescent="0.25">
      <c r="A51" s="2" t="s">
        <v>1594</v>
      </c>
      <c r="B51" s="2" t="s">
        <v>50</v>
      </c>
      <c r="C51" s="3">
        <v>43038</v>
      </c>
      <c r="D51" s="3">
        <v>43034</v>
      </c>
      <c r="E51" s="2" t="s">
        <v>21</v>
      </c>
      <c r="F51" s="2">
        <v>4</v>
      </c>
      <c r="G51" s="2">
        <v>10</v>
      </c>
      <c r="H51" s="2">
        <v>24</v>
      </c>
      <c r="I51" s="2">
        <v>4</v>
      </c>
      <c r="J51" s="2">
        <v>38</v>
      </c>
      <c r="K51" s="66">
        <v>42</v>
      </c>
    </row>
    <row r="52" spans="1:11" x14ac:dyDescent="0.25">
      <c r="A52" s="2" t="s">
        <v>1458</v>
      </c>
      <c r="B52" s="2" t="s">
        <v>50</v>
      </c>
      <c r="C52" s="3">
        <v>43040</v>
      </c>
      <c r="D52" s="3">
        <v>43038</v>
      </c>
      <c r="E52" s="2" t="s">
        <v>21</v>
      </c>
      <c r="F52" s="2">
        <v>2</v>
      </c>
      <c r="G52" s="2">
        <v>7</v>
      </c>
      <c r="H52" s="2">
        <v>21</v>
      </c>
      <c r="I52" s="2">
        <v>0</v>
      </c>
      <c r="J52" s="2">
        <v>28</v>
      </c>
      <c r="K52" s="66">
        <v>30</v>
      </c>
    </row>
    <row r="53" spans="1:11" x14ac:dyDescent="0.25">
      <c r="A53" s="2" t="s">
        <v>1593</v>
      </c>
      <c r="B53" s="2" t="s">
        <v>50</v>
      </c>
      <c r="C53" s="3">
        <v>43066</v>
      </c>
      <c r="D53" s="3">
        <v>43066</v>
      </c>
      <c r="E53" s="2" t="s">
        <v>21</v>
      </c>
      <c r="F53" s="2">
        <v>0</v>
      </c>
      <c r="G53" s="2">
        <v>0</v>
      </c>
      <c r="H53" s="2">
        <v>8</v>
      </c>
      <c r="I53" s="2">
        <v>2</v>
      </c>
      <c r="J53" s="2">
        <v>10</v>
      </c>
      <c r="K53" s="66">
        <v>10</v>
      </c>
    </row>
    <row r="54" spans="1:11" x14ac:dyDescent="0.25">
      <c r="A54" s="2" t="s">
        <v>1128</v>
      </c>
      <c r="B54" s="2" t="s">
        <v>112</v>
      </c>
      <c r="C54" s="3">
        <v>42739</v>
      </c>
      <c r="D54" s="3">
        <v>42649</v>
      </c>
      <c r="E54" s="2" t="s">
        <v>1081</v>
      </c>
      <c r="F54" s="2">
        <v>90</v>
      </c>
      <c r="G54" s="2">
        <v>2</v>
      </c>
      <c r="H54" s="2">
        <v>122</v>
      </c>
      <c r="I54" s="2">
        <v>2</v>
      </c>
      <c r="J54" s="2">
        <v>126</v>
      </c>
      <c r="K54" s="66">
        <v>216</v>
      </c>
    </row>
    <row r="55" spans="1:11" x14ac:dyDescent="0.25">
      <c r="A55" s="2" t="s">
        <v>1592</v>
      </c>
      <c r="B55" s="2" t="s">
        <v>338</v>
      </c>
      <c r="C55" s="3">
        <v>42893</v>
      </c>
      <c r="D55" s="3">
        <v>42891</v>
      </c>
      <c r="E55" s="2" t="s">
        <v>21</v>
      </c>
      <c r="F55" s="2">
        <v>2</v>
      </c>
      <c r="G55" s="2">
        <v>0</v>
      </c>
      <c r="H55" s="2">
        <v>7</v>
      </c>
      <c r="I55" s="2">
        <v>6</v>
      </c>
      <c r="J55" s="2">
        <v>13</v>
      </c>
      <c r="K55" s="66">
        <v>15</v>
      </c>
    </row>
    <row r="56" spans="1:11" x14ac:dyDescent="0.25">
      <c r="A56" s="2" t="s">
        <v>1156</v>
      </c>
      <c r="B56" s="2" t="s">
        <v>338</v>
      </c>
      <c r="C56" s="3">
        <v>43034</v>
      </c>
      <c r="D56" s="3">
        <v>43026</v>
      </c>
      <c r="E56" s="2" t="s">
        <v>21</v>
      </c>
      <c r="F56" s="2">
        <v>8</v>
      </c>
      <c r="G56" s="2">
        <v>5</v>
      </c>
      <c r="H56" s="2">
        <v>31</v>
      </c>
      <c r="I56" s="2">
        <v>10</v>
      </c>
      <c r="J56" s="2">
        <v>46</v>
      </c>
      <c r="K56" s="66">
        <v>54</v>
      </c>
    </row>
    <row r="57" spans="1:11" x14ac:dyDescent="0.25">
      <c r="A57" s="2" t="s">
        <v>1097</v>
      </c>
      <c r="B57" s="2" t="s">
        <v>31</v>
      </c>
      <c r="C57" s="3">
        <v>42999</v>
      </c>
      <c r="D57" s="3">
        <v>42948</v>
      </c>
      <c r="E57" s="2" t="s">
        <v>1081</v>
      </c>
      <c r="F57" s="2">
        <v>51</v>
      </c>
      <c r="G57" s="2">
        <v>0</v>
      </c>
      <c r="H57" s="2">
        <v>45</v>
      </c>
      <c r="I57" s="2">
        <v>12</v>
      </c>
      <c r="J57" s="2">
        <v>57</v>
      </c>
      <c r="K57" s="66">
        <v>108</v>
      </c>
    </row>
    <row r="58" spans="1:11" x14ac:dyDescent="0.25">
      <c r="A58" s="2" t="s">
        <v>1092</v>
      </c>
      <c r="B58" s="2" t="s">
        <v>31</v>
      </c>
      <c r="C58" s="3">
        <v>43000</v>
      </c>
      <c r="D58" s="3">
        <v>42948</v>
      </c>
      <c r="E58" s="2" t="s">
        <v>1081</v>
      </c>
      <c r="F58" s="2">
        <v>52</v>
      </c>
      <c r="G58" s="2">
        <v>5</v>
      </c>
      <c r="H58" s="2">
        <v>58</v>
      </c>
      <c r="I58" s="2">
        <v>21</v>
      </c>
      <c r="J58" s="2">
        <v>84</v>
      </c>
      <c r="K58" s="66">
        <v>136</v>
      </c>
    </row>
    <row r="59" spans="1:11" x14ac:dyDescent="0.25">
      <c r="A59" s="2" t="s">
        <v>751</v>
      </c>
      <c r="B59" s="2" t="s">
        <v>31</v>
      </c>
      <c r="C59" s="3">
        <v>42999</v>
      </c>
      <c r="D59" s="3">
        <v>42948</v>
      </c>
      <c r="E59" s="2" t="s">
        <v>1081</v>
      </c>
      <c r="F59" s="2">
        <v>51</v>
      </c>
      <c r="G59" s="2">
        <v>0</v>
      </c>
      <c r="H59" s="2">
        <v>45</v>
      </c>
      <c r="I59" s="2">
        <v>12</v>
      </c>
      <c r="J59" s="2">
        <v>57</v>
      </c>
      <c r="K59" s="66">
        <v>108</v>
      </c>
    </row>
    <row r="60" spans="1:11" x14ac:dyDescent="0.25">
      <c r="A60" s="2" t="s">
        <v>1591</v>
      </c>
      <c r="B60" s="2" t="s">
        <v>31</v>
      </c>
      <c r="C60" s="3">
        <v>42979</v>
      </c>
      <c r="D60" s="3">
        <v>42975</v>
      </c>
      <c r="E60" s="2" t="s">
        <v>21</v>
      </c>
      <c r="F60" s="2">
        <v>4</v>
      </c>
      <c r="G60" s="2">
        <v>52</v>
      </c>
      <c r="H60" s="2">
        <v>0</v>
      </c>
      <c r="I60" s="2">
        <v>42</v>
      </c>
      <c r="J60" s="2">
        <v>94</v>
      </c>
      <c r="K60" s="66">
        <v>98</v>
      </c>
    </row>
    <row r="61" spans="1:11" x14ac:dyDescent="0.25">
      <c r="A61" s="2" t="s">
        <v>1188</v>
      </c>
      <c r="B61" s="2" t="s">
        <v>256</v>
      </c>
      <c r="C61" s="3">
        <v>42818</v>
      </c>
      <c r="D61" s="3">
        <v>42810</v>
      </c>
      <c r="E61" s="2" t="s">
        <v>21</v>
      </c>
      <c r="F61" s="2">
        <v>8</v>
      </c>
      <c r="G61" s="2">
        <v>0</v>
      </c>
      <c r="H61" s="2">
        <v>4</v>
      </c>
      <c r="I61" s="2">
        <v>2</v>
      </c>
      <c r="J61" s="2">
        <v>6</v>
      </c>
      <c r="K61" s="66">
        <v>14</v>
      </c>
    </row>
    <row r="62" spans="1:11" x14ac:dyDescent="0.25">
      <c r="A62" s="2" t="s">
        <v>1191</v>
      </c>
      <c r="B62" s="2" t="s">
        <v>256</v>
      </c>
      <c r="C62" s="3">
        <v>42844</v>
      </c>
      <c r="D62" s="3">
        <v>42829</v>
      </c>
      <c r="E62" s="2" t="s">
        <v>21</v>
      </c>
      <c r="F62" s="2">
        <v>15</v>
      </c>
      <c r="G62" s="2">
        <v>0</v>
      </c>
      <c r="H62" s="2">
        <v>41</v>
      </c>
      <c r="I62" s="2">
        <v>2</v>
      </c>
      <c r="J62" s="2">
        <v>43</v>
      </c>
      <c r="K62" s="66">
        <v>58</v>
      </c>
    </row>
    <row r="63" spans="1:11" x14ac:dyDescent="0.25">
      <c r="A63" s="2" t="s">
        <v>1086</v>
      </c>
      <c r="B63" s="2" t="s">
        <v>256</v>
      </c>
      <c r="C63" s="3">
        <v>43035</v>
      </c>
      <c r="D63" s="3">
        <v>42990</v>
      </c>
      <c r="E63" s="2" t="s">
        <v>1081</v>
      </c>
      <c r="F63" s="2">
        <v>45</v>
      </c>
      <c r="G63" s="2">
        <v>0</v>
      </c>
      <c r="H63" s="2">
        <v>43</v>
      </c>
      <c r="I63" s="2">
        <v>4</v>
      </c>
      <c r="J63" s="2">
        <v>47</v>
      </c>
      <c r="K63" s="66">
        <v>92</v>
      </c>
    </row>
    <row r="64" spans="1:11" x14ac:dyDescent="0.25">
      <c r="A64" s="2" t="s">
        <v>1590</v>
      </c>
      <c r="B64" s="2" t="s">
        <v>256</v>
      </c>
      <c r="C64" s="3">
        <v>43000</v>
      </c>
      <c r="D64" s="3">
        <v>42991</v>
      </c>
      <c r="E64" s="2" t="s">
        <v>21</v>
      </c>
      <c r="F64" s="2">
        <v>9</v>
      </c>
      <c r="G64" s="2">
        <v>0</v>
      </c>
      <c r="H64" s="2">
        <v>3</v>
      </c>
      <c r="I64" s="2">
        <v>29</v>
      </c>
      <c r="J64" s="2">
        <v>32</v>
      </c>
      <c r="K64" s="66">
        <v>41</v>
      </c>
    </row>
    <row r="65" spans="1:11" x14ac:dyDescent="0.25">
      <c r="A65" s="2" t="s">
        <v>1070</v>
      </c>
      <c r="B65" s="2" t="s">
        <v>46</v>
      </c>
      <c r="C65" s="3">
        <v>42774</v>
      </c>
      <c r="D65" s="3">
        <v>42515</v>
      </c>
      <c r="E65" s="2" t="s">
        <v>121</v>
      </c>
      <c r="F65" s="2">
        <v>259</v>
      </c>
      <c r="G65" s="2">
        <v>5</v>
      </c>
      <c r="H65" s="2">
        <v>46</v>
      </c>
      <c r="I65" s="2">
        <v>25</v>
      </c>
      <c r="J65" s="2">
        <v>76</v>
      </c>
      <c r="K65" s="66">
        <v>335</v>
      </c>
    </row>
    <row r="66" spans="1:11" x14ac:dyDescent="0.25">
      <c r="A66" s="2" t="s">
        <v>1075</v>
      </c>
      <c r="B66" s="2" t="s">
        <v>46</v>
      </c>
      <c r="C66" s="3">
        <v>42885</v>
      </c>
      <c r="D66" s="3">
        <v>42605</v>
      </c>
      <c r="E66" s="2" t="s">
        <v>121</v>
      </c>
      <c r="F66" s="2">
        <v>280</v>
      </c>
      <c r="G66" s="2">
        <v>28</v>
      </c>
      <c r="H66" s="2">
        <v>45</v>
      </c>
      <c r="I66" s="2">
        <v>3</v>
      </c>
      <c r="J66" s="2">
        <v>76</v>
      </c>
      <c r="K66" s="66">
        <v>356</v>
      </c>
    </row>
    <row r="67" spans="1:11" x14ac:dyDescent="0.25">
      <c r="A67" s="2" t="s">
        <v>1078</v>
      </c>
      <c r="B67" s="2" t="s">
        <v>46</v>
      </c>
      <c r="C67" s="3">
        <v>42850</v>
      </c>
      <c r="D67" s="3">
        <v>42611</v>
      </c>
      <c r="E67" s="2" t="s">
        <v>121</v>
      </c>
      <c r="F67" s="2">
        <v>239</v>
      </c>
      <c r="G67" s="2">
        <v>2</v>
      </c>
      <c r="H67" s="2">
        <v>33</v>
      </c>
      <c r="I67" s="2">
        <v>6</v>
      </c>
      <c r="J67" s="2">
        <v>41</v>
      </c>
      <c r="K67" s="66">
        <v>280</v>
      </c>
    </row>
    <row r="68" spans="1:11" x14ac:dyDescent="0.25">
      <c r="A68" s="2" t="s">
        <v>1131</v>
      </c>
      <c r="B68" s="2" t="s">
        <v>46</v>
      </c>
      <c r="C68" s="3">
        <v>42906</v>
      </c>
      <c r="D68" s="3">
        <v>42640</v>
      </c>
      <c r="E68" s="2" t="s">
        <v>1081</v>
      </c>
      <c r="F68" s="2">
        <v>266</v>
      </c>
      <c r="G68" s="2">
        <v>7</v>
      </c>
      <c r="H68" s="2">
        <v>108</v>
      </c>
      <c r="I68" s="2">
        <v>24</v>
      </c>
      <c r="J68" s="2">
        <v>139</v>
      </c>
      <c r="K68" s="66">
        <v>405</v>
      </c>
    </row>
    <row r="69" spans="1:11" x14ac:dyDescent="0.25">
      <c r="A69" s="2" t="s">
        <v>1589</v>
      </c>
      <c r="B69" s="2" t="s">
        <v>46</v>
      </c>
      <c r="C69" s="3">
        <v>43077</v>
      </c>
      <c r="D69" s="3">
        <v>43075</v>
      </c>
      <c r="E69" s="2" t="s">
        <v>21</v>
      </c>
      <c r="F69" s="2">
        <v>2</v>
      </c>
      <c r="G69" s="2">
        <v>0</v>
      </c>
      <c r="H69" s="2">
        <v>12</v>
      </c>
      <c r="I69" s="2">
        <v>1</v>
      </c>
      <c r="J69" s="2">
        <v>13</v>
      </c>
      <c r="K69" s="66">
        <v>15</v>
      </c>
    </row>
    <row r="70" spans="1:11" x14ac:dyDescent="0.25">
      <c r="A70" s="2" t="s">
        <v>1256</v>
      </c>
      <c r="B70" s="2" t="s">
        <v>179</v>
      </c>
      <c r="C70" s="3">
        <v>42782</v>
      </c>
      <c r="D70" s="3">
        <v>42754</v>
      </c>
      <c r="E70" s="2" t="s">
        <v>21</v>
      </c>
      <c r="F70" s="2">
        <v>28</v>
      </c>
      <c r="G70" s="2">
        <v>0</v>
      </c>
      <c r="H70" s="2">
        <v>55</v>
      </c>
      <c r="I70" s="2">
        <v>1</v>
      </c>
      <c r="J70" s="2">
        <v>56</v>
      </c>
      <c r="K70" s="66">
        <v>84</v>
      </c>
    </row>
    <row r="71" spans="1:11" x14ac:dyDescent="0.25">
      <c r="A71" s="2" t="s">
        <v>1113</v>
      </c>
      <c r="B71" s="2" t="s">
        <v>179</v>
      </c>
      <c r="C71" s="3">
        <v>42950</v>
      </c>
      <c r="D71" s="3">
        <v>42867</v>
      </c>
      <c r="E71" s="2" t="s">
        <v>1081</v>
      </c>
      <c r="F71" s="2">
        <v>83</v>
      </c>
      <c r="G71" s="2">
        <v>0</v>
      </c>
      <c r="H71" s="2">
        <v>86</v>
      </c>
      <c r="I71" s="2">
        <v>3</v>
      </c>
      <c r="J71" s="2">
        <v>89</v>
      </c>
      <c r="K71" s="66">
        <v>172</v>
      </c>
    </row>
    <row r="72" spans="1:11" x14ac:dyDescent="0.25">
      <c r="A72" s="2" t="s">
        <v>1588</v>
      </c>
      <c r="B72" s="2" t="s">
        <v>179</v>
      </c>
      <c r="C72" s="3">
        <v>42935</v>
      </c>
      <c r="D72" s="3">
        <v>42919</v>
      </c>
      <c r="E72" s="2" t="s">
        <v>21</v>
      </c>
      <c r="F72" s="2">
        <v>16</v>
      </c>
      <c r="G72" s="2">
        <v>0</v>
      </c>
      <c r="H72" s="2">
        <v>14</v>
      </c>
      <c r="I72" s="2">
        <v>0</v>
      </c>
      <c r="J72" s="2">
        <v>14</v>
      </c>
      <c r="K72" s="66">
        <v>30</v>
      </c>
    </row>
    <row r="73" spans="1:11" x14ac:dyDescent="0.25">
      <c r="A73" s="2" t="s">
        <v>1125</v>
      </c>
      <c r="B73" s="2" t="s">
        <v>179</v>
      </c>
      <c r="C73" s="3">
        <v>42859</v>
      </c>
      <c r="D73" s="3">
        <v>42695</v>
      </c>
      <c r="E73" s="2" t="s">
        <v>1081</v>
      </c>
      <c r="F73" s="2">
        <v>164</v>
      </c>
      <c r="G73" s="2">
        <v>0</v>
      </c>
      <c r="H73" s="2">
        <v>31</v>
      </c>
      <c r="I73" s="2">
        <v>5</v>
      </c>
      <c r="J73" s="2">
        <v>36</v>
      </c>
      <c r="K73" s="66">
        <v>200</v>
      </c>
    </row>
    <row r="74" spans="1:11" x14ac:dyDescent="0.25">
      <c r="A74" s="2" t="s">
        <v>1250</v>
      </c>
      <c r="B74" s="2" t="s">
        <v>179</v>
      </c>
      <c r="C74" s="3">
        <v>42772</v>
      </c>
      <c r="D74" s="3">
        <v>43071</v>
      </c>
      <c r="E74" s="2" t="s">
        <v>21</v>
      </c>
      <c r="F74" s="2">
        <v>66</v>
      </c>
      <c r="G74" s="2">
        <v>3</v>
      </c>
      <c r="H74" s="2">
        <v>21</v>
      </c>
      <c r="I74" s="2">
        <v>1</v>
      </c>
      <c r="J74" s="2">
        <v>25</v>
      </c>
      <c r="K74" s="66">
        <v>91</v>
      </c>
    </row>
    <row r="75" spans="1:11" x14ac:dyDescent="0.25">
      <c r="A75" s="2" t="s">
        <v>1106</v>
      </c>
      <c r="B75" s="2" t="s">
        <v>18</v>
      </c>
      <c r="C75" s="3">
        <v>42935</v>
      </c>
      <c r="D75" s="3">
        <v>42887</v>
      </c>
      <c r="E75" s="2" t="s">
        <v>1081</v>
      </c>
      <c r="F75" s="2">
        <v>48</v>
      </c>
      <c r="G75" s="2">
        <v>0</v>
      </c>
      <c r="H75" s="2">
        <v>37</v>
      </c>
      <c r="I75" s="2">
        <v>3</v>
      </c>
      <c r="J75" s="2">
        <v>40</v>
      </c>
      <c r="K75" s="66">
        <v>88</v>
      </c>
    </row>
    <row r="76" spans="1:11" x14ac:dyDescent="0.25">
      <c r="A76" s="2" t="s">
        <v>789</v>
      </c>
      <c r="B76" s="2" t="s">
        <v>18</v>
      </c>
      <c r="C76" s="3">
        <v>42767</v>
      </c>
      <c r="D76" s="3">
        <v>42697</v>
      </c>
      <c r="E76" s="2" t="s">
        <v>121</v>
      </c>
      <c r="F76" s="2">
        <v>70</v>
      </c>
      <c r="G76" s="2">
        <v>8</v>
      </c>
      <c r="H76" s="2">
        <v>141</v>
      </c>
      <c r="I76" s="2">
        <v>3</v>
      </c>
      <c r="J76" s="2">
        <v>152</v>
      </c>
      <c r="K76" s="66">
        <v>222</v>
      </c>
    </row>
    <row r="77" spans="1:11" x14ac:dyDescent="0.25">
      <c r="A77" s="2" t="s">
        <v>1587</v>
      </c>
      <c r="B77" s="2" t="s">
        <v>36</v>
      </c>
      <c r="C77" s="3">
        <v>42865</v>
      </c>
      <c r="D77" s="3">
        <v>42835</v>
      </c>
      <c r="E77" s="2" t="s">
        <v>21</v>
      </c>
      <c r="F77" s="2">
        <v>30</v>
      </c>
      <c r="G77" s="2">
        <v>2</v>
      </c>
      <c r="H77" s="2">
        <v>52</v>
      </c>
      <c r="I77" s="2">
        <v>5</v>
      </c>
      <c r="J77" s="2">
        <v>59</v>
      </c>
      <c r="K77" s="66">
        <v>89</v>
      </c>
    </row>
    <row r="78" spans="1:11" x14ac:dyDescent="0.25">
      <c r="A78" s="2" t="s">
        <v>1322</v>
      </c>
      <c r="B78" s="2" t="s">
        <v>36</v>
      </c>
      <c r="C78" s="3">
        <v>42970</v>
      </c>
      <c r="D78" s="3">
        <v>42963</v>
      </c>
      <c r="E78" s="2" t="s">
        <v>21</v>
      </c>
      <c r="F78" s="2">
        <v>7</v>
      </c>
      <c r="G78" s="2">
        <v>19</v>
      </c>
      <c r="H78" s="2">
        <v>10</v>
      </c>
      <c r="I78" s="2">
        <v>2</v>
      </c>
      <c r="J78" s="2">
        <v>31</v>
      </c>
      <c r="K78" s="66">
        <v>38</v>
      </c>
    </row>
    <row r="79" spans="1:11" x14ac:dyDescent="0.25">
      <c r="A79" s="2" t="s">
        <v>1325</v>
      </c>
      <c r="B79" s="2" t="s">
        <v>36</v>
      </c>
      <c r="C79" s="3">
        <v>42991</v>
      </c>
      <c r="D79" s="3">
        <v>42982</v>
      </c>
      <c r="E79" s="2" t="s">
        <v>21</v>
      </c>
      <c r="F79" s="2">
        <v>9</v>
      </c>
      <c r="G79" s="2">
        <v>0</v>
      </c>
      <c r="H79" s="2">
        <v>40</v>
      </c>
      <c r="I79" s="2">
        <v>0</v>
      </c>
      <c r="J79" s="2">
        <v>40</v>
      </c>
      <c r="K79" s="66">
        <v>49</v>
      </c>
    </row>
    <row r="80" spans="1:11" x14ac:dyDescent="0.25">
      <c r="A80" s="2" t="s">
        <v>1586</v>
      </c>
      <c r="B80" s="2" t="s">
        <v>26</v>
      </c>
      <c r="C80" s="3">
        <v>42968</v>
      </c>
      <c r="D80" s="3">
        <v>42965</v>
      </c>
      <c r="E80" s="2" t="s">
        <v>21</v>
      </c>
      <c r="F80" s="2">
        <v>3</v>
      </c>
      <c r="G80" s="2">
        <v>0</v>
      </c>
      <c r="H80" s="2">
        <v>8</v>
      </c>
      <c r="I80" s="2">
        <v>7</v>
      </c>
      <c r="J80" s="2">
        <v>15</v>
      </c>
      <c r="K80" s="66">
        <v>18</v>
      </c>
    </row>
    <row r="81" spans="1:11" x14ac:dyDescent="0.25">
      <c r="A81" s="2" t="s">
        <v>1585</v>
      </c>
      <c r="B81" s="2" t="s">
        <v>50</v>
      </c>
      <c r="C81" s="3">
        <v>42803</v>
      </c>
      <c r="D81" s="3">
        <v>42787</v>
      </c>
      <c r="E81" s="2" t="s">
        <v>21</v>
      </c>
      <c r="F81" s="2">
        <v>16</v>
      </c>
      <c r="G81" s="2">
        <v>1</v>
      </c>
      <c r="H81" s="2">
        <v>21</v>
      </c>
      <c r="I81" s="2">
        <v>2</v>
      </c>
      <c r="J81" s="2">
        <v>24</v>
      </c>
      <c r="K81" s="66">
        <v>40</v>
      </c>
    </row>
    <row r="82" spans="1:11" x14ac:dyDescent="0.25">
      <c r="A82" s="2" t="s">
        <v>1384</v>
      </c>
      <c r="B82" s="2" t="s">
        <v>50</v>
      </c>
      <c r="C82" s="3">
        <v>42804</v>
      </c>
      <c r="D82" s="3">
        <v>42802</v>
      </c>
      <c r="E82" s="2" t="s">
        <v>21</v>
      </c>
      <c r="F82" s="2">
        <v>2</v>
      </c>
      <c r="G82" s="2">
        <v>0</v>
      </c>
      <c r="H82" s="2">
        <v>18</v>
      </c>
      <c r="I82" s="2">
        <v>6</v>
      </c>
      <c r="J82" s="2">
        <v>24</v>
      </c>
      <c r="K82" s="66">
        <v>26</v>
      </c>
    </row>
    <row r="83" spans="1:11" x14ac:dyDescent="0.25">
      <c r="A83" s="2" t="s">
        <v>1584</v>
      </c>
      <c r="B83" s="2" t="s">
        <v>50</v>
      </c>
      <c r="C83" s="3">
        <v>42807</v>
      </c>
      <c r="D83" s="3">
        <v>42802</v>
      </c>
      <c r="E83" s="2" t="s">
        <v>21</v>
      </c>
      <c r="F83" s="2">
        <v>5</v>
      </c>
      <c r="G83" s="2">
        <v>0</v>
      </c>
      <c r="H83" s="2">
        <v>37</v>
      </c>
      <c r="I83" s="2">
        <v>6</v>
      </c>
      <c r="J83" s="2">
        <v>43</v>
      </c>
      <c r="K83" s="66">
        <v>48</v>
      </c>
    </row>
    <row r="84" spans="1:11" x14ac:dyDescent="0.25">
      <c r="A84" s="2" t="s">
        <v>1583</v>
      </c>
      <c r="B84" s="2" t="s">
        <v>50</v>
      </c>
      <c r="C84" s="3">
        <v>42807</v>
      </c>
      <c r="D84" s="3">
        <v>42804</v>
      </c>
      <c r="E84" s="2" t="s">
        <v>21</v>
      </c>
      <c r="F84" s="2">
        <v>3</v>
      </c>
      <c r="G84" s="2">
        <v>0</v>
      </c>
      <c r="H84" s="2">
        <v>22</v>
      </c>
      <c r="I84" s="2">
        <v>6</v>
      </c>
      <c r="J84" s="2">
        <v>28</v>
      </c>
      <c r="K84" s="66">
        <v>31</v>
      </c>
    </row>
    <row r="85" spans="1:11" x14ac:dyDescent="0.25">
      <c r="A85" s="2" t="s">
        <v>1437</v>
      </c>
      <c r="B85" s="2" t="s">
        <v>50</v>
      </c>
      <c r="C85" s="3">
        <v>42823</v>
      </c>
      <c r="D85" s="3">
        <v>42823</v>
      </c>
      <c r="E85" s="2" t="s">
        <v>21</v>
      </c>
      <c r="F85" s="2">
        <v>0</v>
      </c>
      <c r="G85" s="2">
        <v>0</v>
      </c>
      <c r="H85" s="2">
        <v>23</v>
      </c>
      <c r="I85" s="2">
        <v>1</v>
      </c>
      <c r="J85" s="2">
        <v>24</v>
      </c>
      <c r="K85" s="66">
        <v>24</v>
      </c>
    </row>
    <row r="86" spans="1:11" x14ac:dyDescent="0.25">
      <c r="A86" s="2" t="s">
        <v>1406</v>
      </c>
      <c r="B86" s="2" t="s">
        <v>50</v>
      </c>
      <c r="C86" s="3">
        <v>42844</v>
      </c>
      <c r="D86" s="3">
        <v>42836</v>
      </c>
      <c r="E86" s="2" t="s">
        <v>21</v>
      </c>
      <c r="F86" s="2">
        <v>8</v>
      </c>
      <c r="G86" s="2">
        <v>1</v>
      </c>
      <c r="H86" s="2">
        <v>40</v>
      </c>
      <c r="I86" s="2">
        <v>2</v>
      </c>
      <c r="J86" s="2">
        <v>43</v>
      </c>
      <c r="K86" s="66">
        <v>51</v>
      </c>
    </row>
    <row r="87" spans="1:11" x14ac:dyDescent="0.25">
      <c r="A87" s="2" t="s">
        <v>1423</v>
      </c>
      <c r="B87" s="2" t="s">
        <v>50</v>
      </c>
      <c r="C87" s="3">
        <v>42844</v>
      </c>
      <c r="D87" s="3">
        <v>42844</v>
      </c>
      <c r="E87" s="2" t="s">
        <v>21</v>
      </c>
      <c r="F87" s="2">
        <v>0</v>
      </c>
      <c r="G87" s="2">
        <v>0</v>
      </c>
      <c r="H87" s="2">
        <v>5</v>
      </c>
      <c r="I87" s="2">
        <v>8</v>
      </c>
      <c r="J87" s="2">
        <v>13</v>
      </c>
      <c r="K87" s="66">
        <v>13</v>
      </c>
    </row>
    <row r="88" spans="1:11" x14ac:dyDescent="0.25">
      <c r="A88" s="2" t="s">
        <v>1582</v>
      </c>
      <c r="B88" s="2" t="s">
        <v>50</v>
      </c>
      <c r="C88" s="3">
        <v>42867</v>
      </c>
      <c r="D88" s="3">
        <v>42864</v>
      </c>
      <c r="E88" s="2" t="s">
        <v>21</v>
      </c>
      <c r="F88" s="2">
        <v>3</v>
      </c>
      <c r="G88" s="2">
        <v>5</v>
      </c>
      <c r="H88" s="2">
        <v>16</v>
      </c>
      <c r="I88" s="2">
        <v>6</v>
      </c>
      <c r="J88" s="2">
        <v>27</v>
      </c>
      <c r="K88" s="66">
        <v>30</v>
      </c>
    </row>
    <row r="89" spans="1:11" x14ac:dyDescent="0.25">
      <c r="A89" s="2" t="s">
        <v>1581</v>
      </c>
      <c r="B89" s="2" t="s">
        <v>50</v>
      </c>
      <c r="C89" s="3">
        <v>42884</v>
      </c>
      <c r="D89" s="3">
        <v>42880</v>
      </c>
      <c r="E89" s="2" t="s">
        <v>21</v>
      </c>
      <c r="F89" s="2">
        <v>4</v>
      </c>
      <c r="G89" s="2">
        <v>0</v>
      </c>
      <c r="H89" s="2">
        <v>9</v>
      </c>
      <c r="I89" s="2">
        <v>6</v>
      </c>
      <c r="J89" s="2">
        <v>15</v>
      </c>
      <c r="K89" s="66">
        <v>19</v>
      </c>
    </row>
    <row r="90" spans="1:11" x14ac:dyDescent="0.25">
      <c r="A90" s="2" t="s">
        <v>1420</v>
      </c>
      <c r="B90" s="2" t="s">
        <v>50</v>
      </c>
      <c r="C90" s="3">
        <v>42886</v>
      </c>
      <c r="D90" s="3">
        <v>42886</v>
      </c>
      <c r="E90" s="2" t="s">
        <v>21</v>
      </c>
      <c r="F90" s="2">
        <v>0</v>
      </c>
      <c r="G90" s="2">
        <v>0</v>
      </c>
      <c r="H90" s="2">
        <v>33</v>
      </c>
      <c r="I90" s="2">
        <v>1</v>
      </c>
      <c r="J90" s="2">
        <v>34</v>
      </c>
      <c r="K90" s="66">
        <v>34</v>
      </c>
    </row>
    <row r="91" spans="1:11" x14ac:dyDescent="0.25">
      <c r="A91" s="2" t="s">
        <v>1434</v>
      </c>
      <c r="B91" s="2" t="s">
        <v>50</v>
      </c>
      <c r="C91" s="3">
        <v>42909</v>
      </c>
      <c r="D91" s="3">
        <v>42907</v>
      </c>
      <c r="E91" s="2" t="s">
        <v>21</v>
      </c>
      <c r="F91" s="2">
        <v>2</v>
      </c>
      <c r="G91" s="2">
        <v>3</v>
      </c>
      <c r="H91" s="2">
        <v>15</v>
      </c>
      <c r="I91" s="2">
        <v>6</v>
      </c>
      <c r="J91" s="2">
        <v>24</v>
      </c>
      <c r="K91" s="66">
        <v>26</v>
      </c>
    </row>
    <row r="92" spans="1:11" x14ac:dyDescent="0.25">
      <c r="A92" s="2" t="s">
        <v>1443</v>
      </c>
      <c r="B92" s="2" t="s">
        <v>50</v>
      </c>
      <c r="C92" s="3">
        <v>42921</v>
      </c>
      <c r="D92" s="3">
        <v>42919</v>
      </c>
      <c r="E92" s="2" t="s">
        <v>21</v>
      </c>
      <c r="F92" s="2">
        <v>2</v>
      </c>
      <c r="G92" s="2">
        <v>5</v>
      </c>
      <c r="H92" s="2">
        <v>30</v>
      </c>
      <c r="I92" s="2">
        <v>6</v>
      </c>
      <c r="J92" s="2">
        <v>41</v>
      </c>
      <c r="K92" s="66">
        <v>43</v>
      </c>
    </row>
    <row r="93" spans="1:11" x14ac:dyDescent="0.25">
      <c r="A93" s="2" t="s">
        <v>1449</v>
      </c>
      <c r="B93" s="2" t="s">
        <v>50</v>
      </c>
      <c r="C93" s="3">
        <v>42984</v>
      </c>
      <c r="D93" s="3">
        <v>42984</v>
      </c>
      <c r="E93" s="2" t="s">
        <v>21</v>
      </c>
      <c r="F93" s="2">
        <v>0</v>
      </c>
      <c r="G93" s="2">
        <v>0</v>
      </c>
      <c r="H93" s="2">
        <v>13</v>
      </c>
      <c r="I93" s="2">
        <v>3</v>
      </c>
      <c r="J93" s="2">
        <v>16</v>
      </c>
      <c r="K93" s="66">
        <v>16</v>
      </c>
    </row>
    <row r="94" spans="1:11" x14ac:dyDescent="0.25">
      <c r="A94" s="2" t="s">
        <v>1580</v>
      </c>
      <c r="B94" s="2" t="s">
        <v>50</v>
      </c>
      <c r="C94" s="3">
        <v>43035</v>
      </c>
      <c r="D94" s="3">
        <v>43033</v>
      </c>
      <c r="E94" s="2" t="s">
        <v>21</v>
      </c>
      <c r="F94" s="2">
        <v>2</v>
      </c>
      <c r="G94" s="2">
        <v>0</v>
      </c>
      <c r="H94" s="2">
        <v>32</v>
      </c>
      <c r="I94" s="2">
        <v>3</v>
      </c>
      <c r="J94" s="2">
        <v>35</v>
      </c>
      <c r="K94" s="66">
        <v>37</v>
      </c>
    </row>
    <row r="95" spans="1:11" x14ac:dyDescent="0.25">
      <c r="A95" s="2" t="s">
        <v>1579</v>
      </c>
      <c r="B95" s="2" t="s">
        <v>46</v>
      </c>
      <c r="C95" s="3">
        <v>42954</v>
      </c>
      <c r="D95" s="3">
        <v>42936</v>
      </c>
      <c r="E95" s="2" t="s">
        <v>21</v>
      </c>
      <c r="F95" s="2">
        <v>18</v>
      </c>
      <c r="G95" s="2">
        <v>29</v>
      </c>
      <c r="H95" s="2">
        <v>10</v>
      </c>
      <c r="I95" s="2">
        <v>5</v>
      </c>
      <c r="J95" s="2">
        <v>44</v>
      </c>
      <c r="K95" s="66">
        <v>62</v>
      </c>
    </row>
    <row r="96" spans="1:11" x14ac:dyDescent="0.25">
      <c r="A96" s="2" t="s">
        <v>1578</v>
      </c>
      <c r="B96" s="2" t="s">
        <v>18</v>
      </c>
      <c r="C96" s="3">
        <v>43040</v>
      </c>
      <c r="D96" s="3">
        <v>43026</v>
      </c>
      <c r="E96" s="2" t="s">
        <v>21</v>
      </c>
      <c r="F96" s="2">
        <v>14</v>
      </c>
      <c r="G96" s="2">
        <v>21</v>
      </c>
      <c r="H96" s="2">
        <v>14</v>
      </c>
      <c r="I96" s="2">
        <v>5</v>
      </c>
      <c r="J96" s="2">
        <v>40</v>
      </c>
      <c r="K96" s="66">
        <v>54</v>
      </c>
    </row>
    <row r="97" spans="1:11" x14ac:dyDescent="0.25">
      <c r="A97" s="49" t="s">
        <v>1576</v>
      </c>
      <c r="B97" s="49">
        <v>95</v>
      </c>
      <c r="C97" s="50"/>
      <c r="D97" s="50"/>
      <c r="E97" s="50"/>
      <c r="F97" s="50"/>
      <c r="G97" s="50"/>
      <c r="H97" s="50"/>
      <c r="I97" s="65">
        <f>AVERAGE(I2:I96)</f>
        <v>5.3368421052631581</v>
      </c>
      <c r="J97" s="65">
        <f>AVERAGE(J2:J96)</f>
        <v>37.789473684210527</v>
      </c>
      <c r="K97" s="65"/>
    </row>
    <row r="114" spans="4:5" x14ac:dyDescent="0.25">
      <c r="D114" s="64"/>
      <c r="E114" s="64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E22" sqref="E22"/>
    </sheetView>
  </sheetViews>
  <sheetFormatPr defaultColWidth="23.28515625" defaultRowHeight="15" x14ac:dyDescent="0.25"/>
  <cols>
    <col min="1" max="1" width="19.7109375" bestFit="1" customWidth="1"/>
    <col min="2" max="2" width="17.85546875" bestFit="1" customWidth="1"/>
    <col min="3" max="3" width="21.5703125" bestFit="1" customWidth="1"/>
    <col min="4" max="4" width="7" bestFit="1" customWidth="1"/>
    <col min="5" max="5" width="9.7109375" bestFit="1" customWidth="1"/>
    <col min="6" max="6" width="15.85546875" bestFit="1" customWidth="1"/>
    <col min="7" max="7" width="12.42578125" bestFit="1" customWidth="1"/>
    <col min="8" max="9" width="14.42578125" bestFit="1" customWidth="1"/>
    <col min="10" max="10" width="12.140625" bestFit="1" customWidth="1"/>
    <col min="11" max="11" width="17.5703125" bestFit="1" customWidth="1"/>
    <col min="12" max="12" width="14.85546875" bestFit="1" customWidth="1"/>
  </cols>
  <sheetData>
    <row r="1" spans="1:12" x14ac:dyDescent="0.25">
      <c r="A1" s="68" t="s">
        <v>1619</v>
      </c>
      <c r="B1" s="68" t="s">
        <v>1620</v>
      </c>
      <c r="C1" s="68" t="s">
        <v>1621</v>
      </c>
      <c r="D1" s="68" t="s">
        <v>1634</v>
      </c>
      <c r="E1" s="69" t="s">
        <v>1622</v>
      </c>
      <c r="F1" s="68" t="s">
        <v>1623</v>
      </c>
      <c r="G1" s="69" t="s">
        <v>1625</v>
      </c>
      <c r="H1" s="68" t="s">
        <v>1624</v>
      </c>
      <c r="I1" s="68" t="s">
        <v>748</v>
      </c>
      <c r="J1" s="130" t="s">
        <v>1635</v>
      </c>
      <c r="K1" s="68" t="s">
        <v>1626</v>
      </c>
      <c r="L1" s="68" t="s">
        <v>750</v>
      </c>
    </row>
    <row r="2" spans="1:12" ht="22.5" x14ac:dyDescent="0.25">
      <c r="A2" s="24" t="s">
        <v>366</v>
      </c>
      <c r="B2" s="24" t="s">
        <v>357</v>
      </c>
      <c r="C2" s="42" t="s">
        <v>792</v>
      </c>
      <c r="D2" s="30" t="s">
        <v>753</v>
      </c>
      <c r="E2" s="39">
        <v>2100</v>
      </c>
      <c r="F2" s="40">
        <v>3.1230000000000002</v>
      </c>
      <c r="G2" s="39">
        <v>6558.3</v>
      </c>
      <c r="H2" s="131" t="s">
        <v>793</v>
      </c>
      <c r="I2" s="30" t="s">
        <v>794</v>
      </c>
      <c r="J2" s="33">
        <v>42986</v>
      </c>
      <c r="K2" s="31" t="s">
        <v>739</v>
      </c>
      <c r="L2" s="24" t="s">
        <v>195</v>
      </c>
    </row>
    <row r="3" spans="1:12" ht="22.5" x14ac:dyDescent="0.25">
      <c r="A3" s="24" t="s">
        <v>370</v>
      </c>
      <c r="B3" s="24" t="s">
        <v>357</v>
      </c>
      <c r="C3" s="42" t="s">
        <v>371</v>
      </c>
      <c r="D3" s="30" t="s">
        <v>817</v>
      </c>
      <c r="E3" s="39">
        <v>4000</v>
      </c>
      <c r="F3" s="40">
        <v>2.9000000000000001E-2</v>
      </c>
      <c r="G3" s="39">
        <v>116</v>
      </c>
      <c r="H3" s="131" t="s">
        <v>818</v>
      </c>
      <c r="I3" s="30" t="s">
        <v>819</v>
      </c>
      <c r="J3" s="33">
        <v>43027</v>
      </c>
      <c r="K3" s="31" t="s">
        <v>739</v>
      </c>
      <c r="L3" s="24" t="s">
        <v>195</v>
      </c>
    </row>
    <row r="4" spans="1:12" ht="22.5" x14ac:dyDescent="0.25">
      <c r="A4" s="24" t="s">
        <v>363</v>
      </c>
      <c r="B4" s="24" t="s">
        <v>357</v>
      </c>
      <c r="C4" s="42" t="s">
        <v>825</v>
      </c>
      <c r="D4" s="30" t="s">
        <v>753</v>
      </c>
      <c r="E4" s="39">
        <v>460</v>
      </c>
      <c r="F4" s="40">
        <v>3.1030000000000002</v>
      </c>
      <c r="G4" s="39">
        <v>1427.38</v>
      </c>
      <c r="H4" s="131" t="s">
        <v>826</v>
      </c>
      <c r="I4" s="30" t="s">
        <v>827</v>
      </c>
      <c r="J4" s="33">
        <v>42782</v>
      </c>
      <c r="K4" s="31" t="s">
        <v>739</v>
      </c>
      <c r="L4" s="24" t="s">
        <v>195</v>
      </c>
    </row>
    <row r="5" spans="1:12" ht="22.5" x14ac:dyDescent="0.25">
      <c r="A5" s="24" t="s">
        <v>356</v>
      </c>
      <c r="B5" s="24" t="s">
        <v>357</v>
      </c>
      <c r="C5" s="42" t="s">
        <v>828</v>
      </c>
      <c r="D5" s="30" t="s">
        <v>762</v>
      </c>
      <c r="E5" s="39">
        <v>425</v>
      </c>
      <c r="F5" s="40">
        <v>3.359</v>
      </c>
      <c r="G5" s="39">
        <v>1427.57</v>
      </c>
      <c r="H5" s="131" t="s">
        <v>829</v>
      </c>
      <c r="I5" s="30" t="s">
        <v>830</v>
      </c>
      <c r="J5" s="33">
        <v>42774</v>
      </c>
      <c r="K5" s="24" t="s">
        <v>739</v>
      </c>
      <c r="L5" s="24" t="s">
        <v>195</v>
      </c>
    </row>
    <row r="6" spans="1:12" x14ac:dyDescent="0.25">
      <c r="A6" s="48" t="s">
        <v>1627</v>
      </c>
      <c r="B6" s="48">
        <v>4</v>
      </c>
      <c r="C6" s="48"/>
      <c r="D6" s="48"/>
      <c r="E6" s="48"/>
      <c r="F6" s="48"/>
      <c r="G6" s="132">
        <f>SUM(G2:G5)</f>
        <v>9529.25</v>
      </c>
      <c r="H6" s="70"/>
      <c r="I6" s="48"/>
      <c r="J6" s="71"/>
      <c r="K6" s="48"/>
      <c r="L6" s="48"/>
    </row>
    <row r="9" spans="1:12" x14ac:dyDescent="0.25">
      <c r="B9" s="152" t="s">
        <v>1628</v>
      </c>
      <c r="C9" s="153"/>
      <c r="D9" s="153"/>
      <c r="E9" s="153"/>
      <c r="F9" s="153"/>
      <c r="G9" s="153"/>
      <c r="H9" s="154"/>
    </row>
    <row r="10" spans="1:12" ht="30" x14ac:dyDescent="0.25">
      <c r="B10" s="72" t="s">
        <v>728</v>
      </c>
      <c r="C10" s="72" t="s">
        <v>738</v>
      </c>
      <c r="D10" s="73" t="s">
        <v>730</v>
      </c>
      <c r="E10" s="72" t="s">
        <v>195</v>
      </c>
      <c r="F10" s="74" t="s">
        <v>115</v>
      </c>
      <c r="G10" s="133" t="s">
        <v>1629</v>
      </c>
      <c r="H10" s="7" t="s">
        <v>132</v>
      </c>
    </row>
    <row r="11" spans="1:12" x14ac:dyDescent="0.25">
      <c r="B11" s="75" t="s">
        <v>114</v>
      </c>
      <c r="C11" s="76">
        <v>0</v>
      </c>
      <c r="D11" s="76">
        <v>0</v>
      </c>
      <c r="E11" s="76">
        <v>0</v>
      </c>
      <c r="F11" s="77">
        <v>0</v>
      </c>
      <c r="G11" s="78">
        <v>0</v>
      </c>
      <c r="H11" s="18">
        <v>0</v>
      </c>
    </row>
    <row r="12" spans="1:12" x14ac:dyDescent="0.25">
      <c r="B12" s="75" t="s">
        <v>732</v>
      </c>
      <c r="C12" s="76">
        <v>0</v>
      </c>
      <c r="D12" s="76">
        <v>0</v>
      </c>
      <c r="E12" s="76">
        <v>0</v>
      </c>
      <c r="F12" s="77">
        <v>0</v>
      </c>
      <c r="G12" s="78">
        <v>0</v>
      </c>
      <c r="H12" s="18">
        <v>0</v>
      </c>
    </row>
    <row r="13" spans="1:12" x14ac:dyDescent="0.25">
      <c r="B13" s="75" t="s">
        <v>733</v>
      </c>
      <c r="C13" s="76">
        <v>0</v>
      </c>
      <c r="D13" s="76">
        <v>0</v>
      </c>
      <c r="E13" s="76">
        <v>0</v>
      </c>
      <c r="F13" s="77">
        <v>0</v>
      </c>
      <c r="G13" s="78">
        <v>0</v>
      </c>
      <c r="H13" s="18">
        <v>0</v>
      </c>
    </row>
    <row r="14" spans="1:12" x14ac:dyDescent="0.25">
      <c r="B14" s="75" t="s">
        <v>734</v>
      </c>
      <c r="C14" s="76">
        <v>0</v>
      </c>
      <c r="D14" s="76">
        <v>0</v>
      </c>
      <c r="E14" s="76">
        <v>4</v>
      </c>
      <c r="F14" s="77">
        <v>0</v>
      </c>
      <c r="G14" s="78">
        <f>G6</f>
        <v>9529.25</v>
      </c>
      <c r="H14" s="18">
        <v>0</v>
      </c>
    </row>
    <row r="15" spans="1:12" x14ac:dyDescent="0.25">
      <c r="B15" s="75" t="s">
        <v>735</v>
      </c>
      <c r="C15" s="76">
        <v>0</v>
      </c>
      <c r="D15" s="76">
        <v>0</v>
      </c>
      <c r="E15" s="76">
        <v>0</v>
      </c>
      <c r="F15" s="77">
        <v>0</v>
      </c>
      <c r="G15" s="78">
        <v>0</v>
      </c>
      <c r="H15" s="18">
        <v>0</v>
      </c>
    </row>
    <row r="16" spans="1:12" x14ac:dyDescent="0.25">
      <c r="B16" s="75" t="s">
        <v>121</v>
      </c>
      <c r="C16" s="76">
        <v>0</v>
      </c>
      <c r="D16" s="76">
        <v>0</v>
      </c>
      <c r="E16" s="76">
        <v>0</v>
      </c>
      <c r="F16" s="77">
        <v>0</v>
      </c>
      <c r="G16" s="78">
        <v>0</v>
      </c>
      <c r="H16" s="18">
        <v>0</v>
      </c>
    </row>
    <row r="17" spans="2:8" x14ac:dyDescent="0.25">
      <c r="B17" s="134" t="s">
        <v>736</v>
      </c>
      <c r="C17" s="19">
        <f>SUM(C11:C16)</f>
        <v>0</v>
      </c>
      <c r="D17" s="19">
        <f>SUM(D11:D16)</f>
        <v>0</v>
      </c>
      <c r="E17" s="19">
        <f>SUM(E11:E16)</f>
        <v>4</v>
      </c>
      <c r="F17" s="19">
        <f t="shared" ref="F17:H17" si="0">SUM(F11:F16)</f>
        <v>0</v>
      </c>
      <c r="G17" s="135">
        <f t="shared" si="0"/>
        <v>9529.25</v>
      </c>
      <c r="H17" s="19">
        <f t="shared" si="0"/>
        <v>0</v>
      </c>
    </row>
  </sheetData>
  <mergeCells count="1">
    <mergeCell ref="B9:H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Resumo das Operações</vt:lpstr>
      <vt:lpstr>Câmbios</vt:lpstr>
      <vt:lpstr>Liberados e Entregues</vt:lpstr>
      <vt:lpstr>Cancelados</vt:lpstr>
      <vt:lpstr>Exportações</vt:lpstr>
      <vt:lpstr>TIPO - 04</vt:lpstr>
      <vt:lpstr>Agentes de Cargas</vt:lpstr>
      <vt:lpstr>Prazo Permanência</vt:lpstr>
      <vt:lpstr>COC</vt:lpstr>
      <vt:lpstr>CPqRondônia</vt:lpstr>
      <vt:lpstr>DIRAD</vt:lpstr>
      <vt:lpstr>ENSP</vt:lpstr>
      <vt:lpstr>IAM</vt:lpstr>
      <vt:lpstr>IGM</vt:lpstr>
      <vt:lpstr>IRR</vt:lpstr>
      <vt:lpstr>ICC</vt:lpstr>
      <vt:lpstr>ICICT</vt:lpstr>
      <vt:lpstr>IFF</vt:lpstr>
      <vt:lpstr>ILMD</vt:lpstr>
      <vt:lpstr>INCQS</vt:lpstr>
      <vt:lpstr>INI</vt:lpstr>
      <vt:lpstr>IOC</vt:lpstr>
      <vt:lpstr>PRESIDÊNCIA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2018-01-02T19:19:24Z</dcterms:created>
  <dcterms:modified xsi:type="dcterms:W3CDTF">2018-03-19T12:10:07Z</dcterms:modified>
</cp:coreProperties>
</file>