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uricio.sergio.FIOCRUZ\Documents\Relatório de Atividades\"/>
    </mc:Choice>
  </mc:AlternateContent>
  <xr:revisionPtr revIDLastSave="0" documentId="8_{B68AF822-F765-4BC9-AABF-A3AA7A7B930A}" xr6:coauthVersionLast="47" xr6:coauthVersionMax="47" xr10:uidLastSave="{00000000-0000-0000-0000-000000000000}"/>
  <bookViews>
    <workbookView xWindow="28680" yWindow="-120" windowWidth="29040" windowHeight="15840" tabRatio="715" firstSheet="1" activeTab="7" xr2:uid="{00000000-000D-0000-FFFF-FFFF00000000}"/>
  </bookViews>
  <sheets>
    <sheet name="Isenção de Desp. Bancária" sheetId="2" r:id="rId1"/>
    <sheet name="Resumo das Operações" sheetId="3" r:id="rId2"/>
    <sheet name="Câmbios" sheetId="1" r:id="rId3"/>
    <sheet name="TIPO 04 - Câmbio Financeiro" sheetId="26" r:id="rId4"/>
    <sheet name="Liberados e Entregues" sheetId="4" r:id="rId5"/>
    <sheet name="Cancelados" sheetId="5" r:id="rId6"/>
    <sheet name="Exportações" sheetId="6" r:id="rId7"/>
    <sheet name="Agentes de Cargas " sheetId="7" r:id="rId8"/>
    <sheet name="CARTÃO DE CRÉDITO" sheetId="24" r:id="rId9"/>
    <sheet name="DOAÇÕES" sheetId="8" r:id="rId10"/>
    <sheet name="Prazo de Permanência" sheetId="9" r:id="rId11"/>
    <sheet name="COC" sheetId="10" r:id="rId12"/>
    <sheet name="COGEAD-SIEX" sheetId="11" r:id="rId13"/>
    <sheet name="COGEPE" sheetId="27" r:id="rId14"/>
    <sheet name="ETCeará" sheetId="14" r:id="rId15"/>
    <sheet name="ETécMS" sheetId="25" r:id="rId16"/>
    <sheet name="IAM" sheetId="12" r:id="rId17"/>
    <sheet name="IGM" sheetId="19" r:id="rId18"/>
    <sheet name="IRR" sheetId="28" r:id="rId19"/>
    <sheet name="ICC" sheetId="16" r:id="rId20"/>
    <sheet name="ICICT" sheetId="17" r:id="rId21"/>
    <sheet name="IFF" sheetId="18" r:id="rId22"/>
    <sheet name="ILMD" sheetId="29" r:id="rId23"/>
    <sheet name="INCQS" sheetId="20" r:id="rId24"/>
    <sheet name="IOC" sheetId="22" r:id="rId25"/>
    <sheet name="PRESIDÊNCIA" sheetId="13" r:id="rId26"/>
  </sheets>
  <definedNames>
    <definedName name="_xlnm._FilterDatabase" localSheetId="7" hidden="1">'Agentes de Cargas '!$A$1:$S$90</definedName>
    <definedName name="_xlnm._FilterDatabase" localSheetId="2" hidden="1">Câmbios!$A$2:$K$283</definedName>
    <definedName name="_xlnm._FilterDatabase" localSheetId="9" hidden="1">DOAÇÕES!$A$1:$Q$93</definedName>
    <definedName name="_xlnm._FilterDatabase" localSheetId="14" hidden="1">ETCeará!$A$1:$K$9</definedName>
    <definedName name="_xlnm._FilterDatabase" localSheetId="6" hidden="1">Exportações!$A$1:$P$17</definedName>
    <definedName name="_xlnm._FilterDatabase" localSheetId="16" hidden="1">IAM!$A$1:$K$25</definedName>
    <definedName name="_xlnm._FilterDatabase" localSheetId="19" hidden="1">ICC!$A$1:$K$12</definedName>
    <definedName name="_xlnm._FilterDatabase" localSheetId="20" hidden="1">ICICT!$A$1:$K$11</definedName>
    <definedName name="_xlnm._FilterDatabase" localSheetId="21" hidden="1">IFF!$A$1:$K$5</definedName>
    <definedName name="_xlnm._FilterDatabase" localSheetId="17" hidden="1">IGM!$A$1:$K$65</definedName>
    <definedName name="_xlnm._FilterDatabase" localSheetId="23" hidden="1">INCQS!$A$1:$K$6</definedName>
    <definedName name="_xlnm._FilterDatabase" localSheetId="24" hidden="1">IOC!$A$1:$K$103</definedName>
    <definedName name="_xlnm._FilterDatabase" localSheetId="18" hidden="1">IRR!$A$1:$K$34</definedName>
    <definedName name="_xlnm._FilterDatabase" localSheetId="0" hidden="1">'Isenção de Desp. Bancária'!$A$1:$D$218</definedName>
    <definedName name="_xlnm._FilterDatabase" localSheetId="4" hidden="1">'Liberados e Entregues'!$A$1:$Q$95</definedName>
    <definedName name="_xlnm._FilterDatabase" localSheetId="10" hidden="1">'Prazo de Permanência'!$A$1:$L$79</definedName>
    <definedName name="_xlnm._FilterDatabase" localSheetId="25" hidden="1">PRESIDÊNCIA!$A$1:$K$12</definedName>
    <definedName name="_xlnm._FilterDatabase" localSheetId="3" hidden="1">'TIPO 04 - Câmbio Financeiro'!$A$1:$K$247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7" l="1"/>
  <c r="D90" i="7"/>
  <c r="S90" i="7"/>
  <c r="F103" i="22"/>
  <c r="F3" i="11"/>
  <c r="F1" i="1"/>
  <c r="F283" i="1" s="1"/>
  <c r="I13" i="29"/>
  <c r="H13" i="29"/>
  <c r="G13" i="29"/>
  <c r="F13" i="29"/>
  <c r="E13" i="29"/>
  <c r="D13" i="29"/>
  <c r="F3" i="29"/>
  <c r="F4" i="25"/>
  <c r="F9" i="14"/>
  <c r="F12" i="13"/>
  <c r="F6" i="20"/>
  <c r="F5" i="18"/>
  <c r="F11" i="17"/>
  <c r="F12" i="16"/>
  <c r="F34" i="28"/>
  <c r="I44" i="28"/>
  <c r="H44" i="28"/>
  <c r="G44" i="28"/>
  <c r="F44" i="28"/>
  <c r="E44" i="28"/>
  <c r="D44" i="28"/>
  <c r="F65" i="19"/>
  <c r="F25" i="12"/>
  <c r="F3" i="27"/>
  <c r="I13" i="27"/>
  <c r="H13" i="27"/>
  <c r="G13" i="27"/>
  <c r="F13" i="27"/>
  <c r="E13" i="27"/>
  <c r="D13" i="27"/>
  <c r="F9" i="10"/>
  <c r="K77" i="9"/>
  <c r="J77" i="9"/>
  <c r="I77" i="9"/>
  <c r="H77" i="9"/>
  <c r="G77" i="9"/>
  <c r="F77" i="9"/>
  <c r="J2" i="4"/>
  <c r="J7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40" i="4"/>
  <c r="J41" i="4"/>
  <c r="J42" i="4"/>
  <c r="J43" i="4"/>
  <c r="O46" i="4"/>
  <c r="O50" i="4"/>
  <c r="J51" i="4"/>
  <c r="J58" i="4"/>
  <c r="J61" i="4"/>
  <c r="O63" i="4"/>
  <c r="J64" i="4"/>
  <c r="J65" i="4"/>
  <c r="J66" i="4"/>
  <c r="O67" i="4"/>
  <c r="J68" i="4"/>
  <c r="J69" i="4"/>
  <c r="J70" i="4"/>
  <c r="J71" i="4"/>
  <c r="J72" i="4"/>
  <c r="J73" i="4"/>
  <c r="J74" i="4"/>
  <c r="J75" i="4"/>
  <c r="J76" i="4"/>
  <c r="J77" i="4"/>
  <c r="J78" i="4"/>
  <c r="J80" i="4"/>
  <c r="J82" i="4"/>
  <c r="J83" i="4"/>
  <c r="J89" i="4"/>
  <c r="J90" i="4"/>
  <c r="J91" i="4"/>
  <c r="F247" i="26"/>
  <c r="J3" i="6"/>
  <c r="J4" i="6"/>
  <c r="J5" i="6"/>
  <c r="J6" i="6"/>
  <c r="J7" i="6"/>
  <c r="J8" i="6"/>
  <c r="J9" i="6"/>
  <c r="J10" i="6"/>
  <c r="J11" i="6"/>
  <c r="J12" i="6"/>
  <c r="J13" i="6"/>
  <c r="J14" i="6"/>
  <c r="J2" i="6"/>
  <c r="O15" i="6"/>
  <c r="O65" i="8"/>
  <c r="J65" i="8"/>
  <c r="R89" i="7"/>
  <c r="R90" i="7" s="1"/>
  <c r="Q89" i="7"/>
  <c r="G90" i="7"/>
  <c r="H90" i="7"/>
  <c r="J90" i="7"/>
  <c r="J15" i="6" l="1"/>
  <c r="O92" i="4"/>
  <c r="J92" i="4"/>
  <c r="K90" i="7"/>
  <c r="D218" i="2"/>
  <c r="G7" i="3" l="1"/>
  <c r="H20" i="14"/>
  <c r="D76" i="19" l="1"/>
  <c r="E76" i="19"/>
  <c r="F76" i="19"/>
  <c r="G76" i="19"/>
  <c r="H76" i="19"/>
  <c r="I76" i="19"/>
  <c r="G15" i="25"/>
  <c r="I15" i="25"/>
  <c r="H15" i="25"/>
  <c r="F15" i="25"/>
  <c r="E15" i="25"/>
  <c r="D15" i="25"/>
  <c r="G5" i="3" l="1"/>
  <c r="G6" i="3"/>
  <c r="G4" i="3"/>
  <c r="G8" i="3"/>
  <c r="G3" i="3"/>
  <c r="G19" i="3"/>
  <c r="G17" i="3"/>
  <c r="G16" i="3"/>
  <c r="G15" i="3"/>
  <c r="G14" i="3"/>
  <c r="F9" i="3"/>
  <c r="I114" i="22"/>
  <c r="H114" i="22"/>
  <c r="G114" i="22"/>
  <c r="F114" i="22"/>
  <c r="E114" i="22"/>
  <c r="D114" i="22"/>
  <c r="I16" i="20"/>
  <c r="H16" i="20"/>
  <c r="G16" i="20"/>
  <c r="F16" i="20"/>
  <c r="E16" i="20"/>
  <c r="D16" i="20"/>
  <c r="I15" i="18"/>
  <c r="H15" i="18"/>
  <c r="G15" i="18"/>
  <c r="F15" i="18"/>
  <c r="E15" i="18"/>
  <c r="D15" i="18"/>
  <c r="I21" i="17"/>
  <c r="H21" i="17"/>
  <c r="G21" i="17"/>
  <c r="F21" i="17"/>
  <c r="E21" i="17"/>
  <c r="D21" i="17"/>
  <c r="G22" i="16"/>
  <c r="F22" i="16"/>
  <c r="I22" i="16"/>
  <c r="H22" i="16"/>
  <c r="E22" i="16"/>
  <c r="D22" i="16"/>
  <c r="I35" i="12"/>
  <c r="H35" i="12"/>
  <c r="G35" i="12"/>
  <c r="F35" i="12"/>
  <c r="E35" i="12"/>
  <c r="D35" i="12"/>
  <c r="I20" i="14"/>
  <c r="G20" i="14"/>
  <c r="F20" i="14"/>
  <c r="E20" i="14"/>
  <c r="D20" i="14"/>
  <c r="I23" i="13"/>
  <c r="H23" i="13"/>
  <c r="G23" i="13"/>
  <c r="F23" i="13"/>
  <c r="E23" i="13"/>
  <c r="D23" i="13"/>
  <c r="I13" i="11"/>
  <c r="H13" i="11"/>
  <c r="G13" i="11"/>
  <c r="F13" i="11"/>
  <c r="E13" i="11"/>
  <c r="D13" i="11"/>
  <c r="I20" i="10"/>
  <c r="H20" i="10"/>
  <c r="G20" i="10"/>
  <c r="F20" i="10"/>
  <c r="E20" i="10"/>
  <c r="D20" i="10"/>
  <c r="F20" i="3"/>
  <c r="E20" i="3"/>
  <c r="D20" i="3"/>
  <c r="C20" i="3"/>
  <c r="B20" i="3"/>
  <c r="E9" i="3"/>
  <c r="D9" i="3"/>
  <c r="C9" i="3"/>
  <c r="B9" i="3"/>
  <c r="G20" i="3" l="1"/>
  <c r="G9" i="3"/>
</calcChain>
</file>

<file path=xl/sharedStrings.xml><?xml version="1.0" encoding="utf-8"?>
<sst xmlns="http://schemas.openxmlformats.org/spreadsheetml/2006/main" count="9780" uniqueCount="1566">
  <si>
    <t>INEXIGIBILIDADE</t>
  </si>
  <si>
    <t>ICICT</t>
  </si>
  <si>
    <t>IOC</t>
  </si>
  <si>
    <t>DISPENSA</t>
  </si>
  <si>
    <t>IFF</t>
  </si>
  <si>
    <t>COC</t>
  </si>
  <si>
    <t>ICC</t>
  </si>
  <si>
    <t>INI</t>
  </si>
  <si>
    <t>CAD</t>
  </si>
  <si>
    <t>INCQS</t>
  </si>
  <si>
    <t>EXPORTADOR</t>
  </si>
  <si>
    <t>TAXA</t>
  </si>
  <si>
    <t>CONTRATO</t>
  </si>
  <si>
    <t>VENC. CONT</t>
  </si>
  <si>
    <t>MOD. LICITAÇÃO</t>
  </si>
  <si>
    <t>PROCESSO</t>
  </si>
  <si>
    <t>UNIDADE</t>
  </si>
  <si>
    <t xml:space="preserve"> VALOR</t>
  </si>
  <si>
    <t>FECH.</t>
  </si>
  <si>
    <t>VALOR EM R$</t>
  </si>
  <si>
    <t>MOD. PAGTO</t>
  </si>
  <si>
    <t>FISHER BIOSERVICES</t>
  </si>
  <si>
    <t>Processo</t>
  </si>
  <si>
    <t>Unidade</t>
  </si>
  <si>
    <t>Modalidade
de pagamento</t>
  </si>
  <si>
    <t xml:space="preserve">RESUMO DAS OPERAÇÕES CAMBIAIS QUANTITATIVO PARA CONVERSÃO </t>
  </si>
  <si>
    <t>MODAL DE PAGTO</t>
  </si>
  <si>
    <t xml:space="preserve">PREGÃO </t>
  </si>
  <si>
    <t>SRP</t>
  </si>
  <si>
    <t>NÃO SE APLICA</t>
  </si>
  <si>
    <t>TOTAL DOS PAGAMENTOS</t>
  </si>
  <si>
    <t>REMESSA SEM SAQUE</t>
  </si>
  <si>
    <t>PAGTO ANTECIPADO</t>
  </si>
  <si>
    <t>CARTA DE CRÉDITO</t>
  </si>
  <si>
    <t>TIPO 4 (FLUTUANTE)</t>
  </si>
  <si>
    <t>TOTAIS</t>
  </si>
  <si>
    <t>PREGÃO</t>
  </si>
  <si>
    <t>PROCESSO N.</t>
  </si>
  <si>
    <t>EXPORTADOR / FABRICANTE</t>
  </si>
  <si>
    <t>MODALIDADE DE PAGTO</t>
  </si>
  <si>
    <t>MODALIDADE DE LICITACAO</t>
  </si>
  <si>
    <t>ABERTURA</t>
  </si>
  <si>
    <t>STATUS</t>
  </si>
  <si>
    <t>VL CONTRATADO</t>
  </si>
  <si>
    <t>VL REAIS</t>
  </si>
  <si>
    <t>PRODUTO</t>
  </si>
  <si>
    <t>DATA PO</t>
  </si>
  <si>
    <t>CHEGADA PRODUTO</t>
  </si>
  <si>
    <t>LIBERACAO</t>
  </si>
  <si>
    <t>DIAS NA ALFANDEGA</t>
  </si>
  <si>
    <t>PESO</t>
  </si>
  <si>
    <t>CANAL DE LIBERACAO</t>
  </si>
  <si>
    <t>LIBERADO / ENTREGUE</t>
  </si>
  <si>
    <t>VERDE</t>
  </si>
  <si>
    <t>ENSP</t>
  </si>
  <si>
    <t>DOACAO</t>
  </si>
  <si>
    <t>VERMELHO</t>
  </si>
  <si>
    <t>ALMAC CLINICAL SERVICES</t>
  </si>
  <si>
    <t>/ /</t>
  </si>
  <si>
    <t>REAGENTES</t>
  </si>
  <si>
    <t>VIDE CATALOGO DO PRODUTO IMPORTADO</t>
  </si>
  <si>
    <t>NIBSC</t>
  </si>
  <si>
    <t>IAM</t>
  </si>
  <si>
    <t>IGM</t>
  </si>
  <si>
    <t>ATCC - AMERICAN TYPE CULTURE COLLECTION</t>
  </si>
  <si>
    <t>INBIOS INTERNATIONAL, INC</t>
  </si>
  <si>
    <t>0.500</t>
  </si>
  <si>
    <t>IRR</t>
  </si>
  <si>
    <t>VPPCB</t>
  </si>
  <si>
    <t>TOTAL DE PROCESSOS</t>
  </si>
  <si>
    <t>MODALIDADE</t>
  </si>
  <si>
    <t>IMPORTADOR</t>
  </si>
  <si>
    <t>FRETE</t>
  </si>
  <si>
    <t>OUTRAS TX(AWB)</t>
  </si>
  <si>
    <t>IMPOSTOS</t>
  </si>
  <si>
    <t>TOTAL FRETE</t>
  </si>
  <si>
    <t>OUTRAS DESPESAS</t>
  </si>
  <si>
    <t>VALOR BRUTO</t>
  </si>
  <si>
    <t>VALOR LIQUIDO</t>
  </si>
  <si>
    <t>DATA ATESTO</t>
  </si>
  <si>
    <t>DATA PAGTO</t>
  </si>
  <si>
    <t>OBS.</t>
  </si>
  <si>
    <t>SEGURO</t>
  </si>
  <si>
    <t>Armazenagem</t>
  </si>
  <si>
    <t>TOTAL DE PROCESSOS:</t>
  </si>
  <si>
    <t>Nº NF</t>
  </si>
  <si>
    <t>DESC. UNIDADE</t>
  </si>
  <si>
    <t>DATA INICIAL</t>
  </si>
  <si>
    <t>DT.ABERTURA PROCESSO</t>
  </si>
  <si>
    <t>MODALIDADE LICIT.</t>
  </si>
  <si>
    <t>CONTROLE DE PEDIDOS</t>
  </si>
  <si>
    <t>TOT. DIAS SIEX</t>
  </si>
  <si>
    <t>OBS</t>
  </si>
  <si>
    <t>TOTAL</t>
  </si>
  <si>
    <t>RESUMO DOS PAGAMENTOS EFETUADOS</t>
  </si>
  <si>
    <t>TOTAL EM R$ PAGOS</t>
  </si>
  <si>
    <t>TIPO 3 (CONVERSÃO)</t>
  </si>
  <si>
    <t>RESUMO DAS OPERAÇÕES CAMBIAIS VALORES CONVERTIDOS (R$)</t>
  </si>
  <si>
    <t>TIPO 4</t>
  </si>
  <si>
    <t>CDTS</t>
  </si>
  <si>
    <t>25380.100547/2020-60</t>
  </si>
  <si>
    <t>PALM BEACH ATLANTIC UNIVERSITY</t>
  </si>
  <si>
    <t>25388.000458/2020-44</t>
  </si>
  <si>
    <t>ENSP/Hélio Fraga</t>
  </si>
  <si>
    <t>AJJ VACINES</t>
  </si>
  <si>
    <t>VACINA BCG</t>
  </si>
  <si>
    <t>ETCeará</t>
  </si>
  <si>
    <t>EQUILAB, INC</t>
  </si>
  <si>
    <t>25380.002364/2020-80</t>
  </si>
  <si>
    <t>ETMSul</t>
  </si>
  <si>
    <t>25029.100263/2020-82</t>
  </si>
  <si>
    <t>RENA CLINICAL</t>
  </si>
  <si>
    <t>25029.100436/2019-29</t>
  </si>
  <si>
    <t>MEBS GLOBAL REACH LC</t>
  </si>
  <si>
    <t>25029.000436/2020-63</t>
  </si>
  <si>
    <t>25029.000498/2020-75</t>
  </si>
  <si>
    <t>25029.000519/2020-52</t>
  </si>
  <si>
    <t>MERCK</t>
  </si>
  <si>
    <t>25385.000265/2020-13</t>
  </si>
  <si>
    <t>TEST VERITAS SRL</t>
  </si>
  <si>
    <t>25382.000145/2020-46</t>
  </si>
  <si>
    <t>25382.000275/2020-89</t>
  </si>
  <si>
    <t>LEICA MIKROSYSTEME VERETRIEB GMBH-DSA</t>
  </si>
  <si>
    <t>BECTON DICKNSONDELURUGUAY S.A.</t>
  </si>
  <si>
    <t>ILLUMINA</t>
  </si>
  <si>
    <t>LABTRACE</t>
  </si>
  <si>
    <t>25028.100191/2019-40</t>
  </si>
  <si>
    <t>25028.000168/2020-90</t>
  </si>
  <si>
    <t>GLOBAL LIFE SCIENCES SOLUTIONS USA LLC</t>
  </si>
  <si>
    <t>NANO TEMPER TECCHNOLOGIES GMBH</t>
  </si>
  <si>
    <t>EQUIPAMENTO</t>
  </si>
  <si>
    <t>25383.000202/2020-87</t>
  </si>
  <si>
    <t>KITS DE ELISA</t>
  </si>
  <si>
    <t>25030.000245/2020-62</t>
  </si>
  <si>
    <t>25030.000247/2020-51</t>
  </si>
  <si>
    <t>25030.000249/2020-41</t>
  </si>
  <si>
    <t>25030.000390/2020-43</t>
  </si>
  <si>
    <t>INSTITUT PASTEUR</t>
  </si>
  <si>
    <t>25380.001909/2020-31</t>
  </si>
  <si>
    <t>ALFA SIGMA SPA</t>
  </si>
  <si>
    <t>FUNDAÇÃO OSWALDO CRUZ</t>
  </si>
  <si>
    <t>DOAÇÃO</t>
  </si>
  <si>
    <t>EXPORTADO</t>
  </si>
  <si>
    <t>Ghent University</t>
  </si>
  <si>
    <t>COLORADO STATE UNIVERSITY</t>
  </si>
  <si>
    <r>
      <t>PLASMIDIA DE DNA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VEIO FEDEX</t>
    </r>
  </si>
  <si>
    <t xml:space="preserve">FAVIPIRAVIR 200MG TABLETS (PIONEER BRA) (90 TABLET PACK)      </t>
  </si>
  <si>
    <t xml:space="preserve">CADERNO, COPO, ALTO FALANTES BLUETOOTH, RASTREADOR DE ATIVIDADES, </t>
  </si>
  <si>
    <t>25030.000246/2020-15</t>
  </si>
  <si>
    <r>
      <rPr>
        <sz val="11"/>
        <color rgb="FFFF0000"/>
        <rFont val="Calibri"/>
        <family val="2"/>
        <scheme val="minor"/>
      </rPr>
      <t>OBS</t>
    </r>
    <r>
      <rPr>
        <sz val="8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os embarques que ocorreram por COURIER, o SIEX ficou ciente após a chegada das cargas.</t>
    </r>
  </si>
  <si>
    <t>FRONTIERS MEDIA SA</t>
  </si>
  <si>
    <t>MDPI AG</t>
  </si>
  <si>
    <t>25380.100274/2020-53</t>
  </si>
  <si>
    <t>PUBLIC LIBRARY OF SCIENCES-PLOS</t>
  </si>
  <si>
    <t>ELSEVIER</t>
  </si>
  <si>
    <t>SPRINGER NATURE AMERICA, INC.</t>
  </si>
  <si>
    <t>SCIENTIFIC RESEARCH PUBLISHING</t>
  </si>
  <si>
    <t>BIOMED CENTRAL</t>
  </si>
  <si>
    <t>OXFORD UNIVERSITY PRESS</t>
  </si>
  <si>
    <t>HINDAWI LIMITED</t>
  </si>
  <si>
    <t>UP TODATE</t>
  </si>
  <si>
    <t>SEARCH TECHNOLOGY</t>
  </si>
  <si>
    <t>TAYLOR E FRANCIS GROUP</t>
  </si>
  <si>
    <t>HINDAWI PUBLISHING CORPORATION</t>
  </si>
  <si>
    <t>PENSOFT PUBLISHERS LTD</t>
  </si>
  <si>
    <t>BIOMED CENTRAL LTD</t>
  </si>
  <si>
    <t>MARY ANN LIEBERT, INC</t>
  </si>
  <si>
    <t>JOHN WILEY &amp; SONS INC.</t>
  </si>
  <si>
    <t>S.KARGER AG BASEL</t>
  </si>
  <si>
    <t>FRONTIERS BIOSCIENCE</t>
  </si>
  <si>
    <t>25030.000457/2020-40</t>
  </si>
  <si>
    <t>CARL ZEISS</t>
  </si>
  <si>
    <t>DARTMOUTH JOURNAL SERVICE</t>
  </si>
  <si>
    <t>COPYRIGHT CLEARANCE CENTER</t>
  </si>
  <si>
    <t>MOD. PAGTO/RECEB</t>
  </si>
  <si>
    <t>FIOCRUZ/CE</t>
  </si>
  <si>
    <t>TIPO 3</t>
  </si>
  <si>
    <t>FLUTUANTE/TIPO 4</t>
  </si>
  <si>
    <t>VPEIC/PR</t>
  </si>
  <si>
    <t>CDTS/PR</t>
  </si>
  <si>
    <t>FIOCRUZ/MS</t>
  </si>
  <si>
    <t>PROCC/PR</t>
  </si>
  <si>
    <t>REM.SEM SAQUE</t>
  </si>
  <si>
    <t>ASSOCIATION OF SCIENCE TECHNOLO</t>
  </si>
  <si>
    <t>RED DE POPULARIZACION DE LA CIEN</t>
  </si>
  <si>
    <t>ECSITE - THE EUROPEAN NETWORK O</t>
  </si>
  <si>
    <t>AULP-ASSOCIAÇÃO DAS UNIVERSIDA</t>
  </si>
  <si>
    <t>INSTITUTO PASTEUR</t>
  </si>
  <si>
    <t>ATCC - AMERICAN TYPE CULTURE CO</t>
  </si>
  <si>
    <t>GLOBAL LIFE SCIENCES SOLUTIONS U</t>
  </si>
  <si>
    <t>BECTON DICKNSONDELURUGUAY S.A</t>
  </si>
  <si>
    <t>NANO TEMPER TECCHNOLOGIES GMB</t>
  </si>
  <si>
    <t>LEICA MIKROSYSTEME VERETRIEB G</t>
  </si>
  <si>
    <t>PROCESSO Nº</t>
  </si>
  <si>
    <t>DT ULT. MOVIMENT.</t>
  </si>
  <si>
    <t>HORA ULT. MOVIMENT.</t>
  </si>
  <si>
    <t>OBSERVAÇÕES</t>
  </si>
  <si>
    <t>DIAS NA ALFÂNDEGA</t>
  </si>
  <si>
    <t>NUM, PROC, PAGTO</t>
  </si>
  <si>
    <t>NUM, PO</t>
  </si>
  <si>
    <t>TRANSPORTE INTERNO</t>
  </si>
  <si>
    <t>TOT. DIAS-Abertura À  Entrada SIEX</t>
  </si>
  <si>
    <t>LIBERACAO ALFANDEGÁRIA</t>
  </si>
  <si>
    <t>Despesa economizada
entre 01/01/2021 a
31/12/2021</t>
  </si>
  <si>
    <t>25382.000568/2021-66</t>
  </si>
  <si>
    <t>TIPO 2</t>
  </si>
  <si>
    <t>25383.000160/2021-34</t>
  </si>
  <si>
    <t>25383.000050/2021-01</t>
  </si>
  <si>
    <t>25029.000153/2021-01</t>
  </si>
  <si>
    <t>25029.000155/2021-91</t>
  </si>
  <si>
    <t>25382.000009/2021- 37</t>
  </si>
  <si>
    <t>25383.000454/2021-97</t>
  </si>
  <si>
    <t>25383.000468/2021-19</t>
  </si>
  <si>
    <t>TIPO4</t>
  </si>
  <si>
    <t>25030.000033/2021-66</t>
  </si>
  <si>
    <t>25030.000124/2021-00</t>
  </si>
  <si>
    <t>25030.000173/2021-34</t>
  </si>
  <si>
    <t>25030.000201/2021-13</t>
  </si>
  <si>
    <t xml:space="preserve">25382.000044/2021-46 </t>
  </si>
  <si>
    <t>25382.000074/2021-62</t>
  </si>
  <si>
    <t>25382.000073/2021-18</t>
  </si>
  <si>
    <t>25382.000178/2021-77</t>
  </si>
  <si>
    <t>25382.000177/2021-22</t>
  </si>
  <si>
    <t>25382.000214/2021-01</t>
  </si>
  <si>
    <t>25382.000281/2021-17</t>
  </si>
  <si>
    <t xml:space="preserve">25383.000019/2021-62 </t>
  </si>
  <si>
    <t>25383.000063/2021-72</t>
  </si>
  <si>
    <t>25383.000078/2021-31</t>
  </si>
  <si>
    <t>25383.000025/2021-10</t>
  </si>
  <si>
    <t>25383.000147/2021-14</t>
  </si>
  <si>
    <t>25383.000154/2021-16</t>
  </si>
  <si>
    <t>25383.000205/2021-00</t>
  </si>
  <si>
    <t>25030.000013/2021- 95</t>
  </si>
  <si>
    <t xml:space="preserve">25030.000015/2021-84 </t>
  </si>
  <si>
    <t xml:space="preserve">25030.000016/2021-29 </t>
  </si>
  <si>
    <t>25383.000173/2021-34</t>
  </si>
  <si>
    <t>25030.000204/2021-57</t>
  </si>
  <si>
    <t>25030.000215/2021-37</t>
  </si>
  <si>
    <t>25030.000330/2021-10</t>
  </si>
  <si>
    <t>25030.000256/2021-23</t>
  </si>
  <si>
    <t>25382.000484/2021-01</t>
  </si>
  <si>
    <t>25030.000465/2021-77</t>
  </si>
  <si>
    <t>25030.000275/2021-50</t>
  </si>
  <si>
    <t>25030.000500/2021-58</t>
  </si>
  <si>
    <t>25030.000510/2021-93</t>
  </si>
  <si>
    <t>25030.000507/2021-70</t>
  </si>
  <si>
    <t>25030.000512/2021-82</t>
  </si>
  <si>
    <t>25030.000521/2021-73</t>
  </si>
  <si>
    <t>25030.000506/2021-25</t>
  </si>
  <si>
    <t>25381.000153/2021-83</t>
  </si>
  <si>
    <t>25381.000166/2021-52</t>
  </si>
  <si>
    <t>25381.000212/2021-13</t>
  </si>
  <si>
    <t>25381.000216/2021-00</t>
  </si>
  <si>
    <t>25028.100187/2019-81</t>
  </si>
  <si>
    <t>25383.000334/2020-17</t>
  </si>
  <si>
    <t>FIOCRUZ CEARÁ</t>
  </si>
  <si>
    <t>25030.000462/2020-52</t>
  </si>
  <si>
    <t>25380.002432/2020-19</t>
  </si>
  <si>
    <t>25028.000171/2020-11</t>
  </si>
  <si>
    <t>25381.000448/2020-79</t>
  </si>
  <si>
    <t>25381.000594/2020-02</t>
  </si>
  <si>
    <t>25381.000199/2021-01</t>
  </si>
  <si>
    <t>25380.001376/2021-78</t>
  </si>
  <si>
    <t>25028.000182/2021-74</t>
  </si>
  <si>
    <t>25028.000184/2021-63</t>
  </si>
  <si>
    <t>25028.000185/2021-16</t>
  </si>
  <si>
    <t>25028.000183/2021-19</t>
  </si>
  <si>
    <t>25385.000243/2021-34</t>
  </si>
  <si>
    <t>25381.000196/2021-69</t>
  </si>
  <si>
    <t>25028.000274/2020-73</t>
  </si>
  <si>
    <t>25380.002301/2020-23</t>
  </si>
  <si>
    <t>25380.002572/2020-89</t>
  </si>
  <si>
    <t>25382.000092/2021-44</t>
  </si>
  <si>
    <t>25382.000144/2021-82</t>
  </si>
  <si>
    <t>25382.000155/2021-62</t>
  </si>
  <si>
    <t>25382.000527/2021-51</t>
  </si>
  <si>
    <t xml:space="preserve">IAM </t>
  </si>
  <si>
    <t>25382.000617/2021-41</t>
  </si>
  <si>
    <t>25382.000056/2021-81</t>
  </si>
  <si>
    <t>25383.000056/2021-71</t>
  </si>
  <si>
    <t xml:space="preserve">IGM </t>
  </si>
  <si>
    <t>25383.000092/2021-34</t>
  </si>
  <si>
    <t>25383.000095/2021-78</t>
  </si>
  <si>
    <t>25383.000117/2021-08</t>
  </si>
  <si>
    <t>25383.000144/2021-72</t>
  </si>
  <si>
    <t>25383.000158/2021-96</t>
  </si>
  <si>
    <t>25383.000220/2021-40</t>
  </si>
  <si>
    <t>25383.000244/2021-07</t>
  </si>
  <si>
    <t>25383.000250/2021-56</t>
  </si>
  <si>
    <t>25383.000293/2021-31</t>
  </si>
  <si>
    <t>25383.000441/2021-18</t>
  </si>
  <si>
    <t>25383.000016/2021-29</t>
  </si>
  <si>
    <t>25383.000024/2021-75</t>
  </si>
  <si>
    <t>25383.000057/2021-15</t>
  </si>
  <si>
    <t>25383.000071/2021-19</t>
  </si>
  <si>
    <t>25030.000867/2020-91</t>
  </si>
  <si>
    <t>25030.000851/2020-88</t>
  </si>
  <si>
    <t>25030.000171/2021-45</t>
  </si>
  <si>
    <t>25030.000292/2021-97</t>
  </si>
  <si>
    <t>25030.000283/2021-04</t>
  </si>
  <si>
    <t>25030.000462/2021-33</t>
  </si>
  <si>
    <t>25030.000399/2021-35</t>
  </si>
  <si>
    <t>25030.000487/2021-37</t>
  </si>
  <si>
    <t>25030.000451/2021-53</t>
  </si>
  <si>
    <t>25030.000569/2021-81</t>
  </si>
  <si>
    <t>25030.000655/2021-94</t>
  </si>
  <si>
    <t>25030.000689/2021-89</t>
  </si>
  <si>
    <t>25030.000663/2021-31</t>
  </si>
  <si>
    <t>25030.000654/2021-40</t>
  </si>
  <si>
    <t>25030.000640/2021-26</t>
  </si>
  <si>
    <t>25030.000642/2021-15</t>
  </si>
  <si>
    <t>25030.000955/2021-73</t>
  </si>
  <si>
    <t>25030.000761/2021-78</t>
  </si>
  <si>
    <t>25030.001003/2021-77</t>
  </si>
  <si>
    <t>25030.001022/2021-01</t>
  </si>
  <si>
    <t>25030.001311/2021-01</t>
  </si>
  <si>
    <t>25030.001316/2021-25</t>
  </si>
  <si>
    <t>25030.001126/2021-16</t>
  </si>
  <si>
    <t>25030.000051/2021-48</t>
  </si>
  <si>
    <t>25030.000807/2020-78</t>
  </si>
  <si>
    <t>25030.000061/2021-83</t>
  </si>
  <si>
    <t>25030.000130/2021-59</t>
  </si>
  <si>
    <t>25030.000177/2021-12</t>
  </si>
  <si>
    <t>25381.000113/2021-31</t>
  </si>
  <si>
    <t>25381.000154/2021-28</t>
  </si>
  <si>
    <t>25381.000150/2021-40</t>
  </si>
  <si>
    <t>25381.000164/2021-63</t>
  </si>
  <si>
    <t>25381.000226/2021-37</t>
  </si>
  <si>
    <t>25381.000228/2021-26</t>
  </si>
  <si>
    <t>25381.000523/2021-82</t>
  </si>
  <si>
    <t>25381.000509/2021-89</t>
  </si>
  <si>
    <t>25381.000555/2021-88</t>
  </si>
  <si>
    <t>25381.000073/2021-20</t>
  </si>
  <si>
    <t>25381.000086/2021-05</t>
  </si>
  <si>
    <t>COGEAD</t>
  </si>
  <si>
    <t>PR/CDTS</t>
  </si>
  <si>
    <t>25380.002198/2020-11</t>
  </si>
  <si>
    <t>25067.000139/2021-42</t>
  </si>
  <si>
    <t>25380.002369/2020-11</t>
  </si>
  <si>
    <t>25067.000138/2021-06</t>
  </si>
  <si>
    <t>25067.000231/2021-11</t>
  </si>
  <si>
    <t>25380.001777/2021-28</t>
  </si>
  <si>
    <t>25067.000422/2021-74</t>
  </si>
  <si>
    <t>25067.000463/2021-61</t>
  </si>
  <si>
    <t>25380.003448/2021-11</t>
  </si>
  <si>
    <t xml:space="preserve">FIOCRUZ MATO GROSSO </t>
  </si>
  <si>
    <t>25380.003134/2021-19</t>
  </si>
  <si>
    <t>25380.000273/2021-91</t>
  </si>
  <si>
    <t xml:space="preserve"> 25385.000088/2020-75</t>
  </si>
  <si>
    <t>25380.000270/2021-57</t>
  </si>
  <si>
    <t>25383.000377/2020-94</t>
  </si>
  <si>
    <t>25381.000387/2020-40</t>
  </si>
  <si>
    <t>25380.001575/2021-86</t>
  </si>
  <si>
    <t>CEARÁ</t>
  </si>
  <si>
    <t>25028.000108/2021-58</t>
  </si>
  <si>
    <t>25028.000126/2021-30</t>
  </si>
  <si>
    <t>25030.000870/2020-12</t>
  </si>
  <si>
    <t>25028.000284/2020-17</t>
  </si>
  <si>
    <t>25382.000169/2021-86</t>
  </si>
  <si>
    <t>25382.000193/2021-15</t>
  </si>
  <si>
    <t>25382.000325/2021-17</t>
  </si>
  <si>
    <t>25382.000387/2021-11</t>
  </si>
  <si>
    <t>25382.000514/2021-81</t>
  </si>
  <si>
    <t>25383.000027/2021-17</t>
  </si>
  <si>
    <t>25383.000018/2021-18</t>
  </si>
  <si>
    <t>25383.000138/2021-15</t>
  </si>
  <si>
    <t>25383.000149/2021-03</t>
  </si>
  <si>
    <t>25383.000209/2021-80</t>
  </si>
  <si>
    <t>25383.000213/2021-48</t>
  </si>
  <si>
    <t>25383.000219/2021-15</t>
  </si>
  <si>
    <t>25383.000243/2021-54</t>
  </si>
  <si>
    <t>25383.000238/2021-41</t>
  </si>
  <si>
    <t>25383.000460/2021-44</t>
  </si>
  <si>
    <t>25381.000145/2021-37</t>
  </si>
  <si>
    <t>25381.000165/2021-16</t>
  </si>
  <si>
    <t>25381.000215/2021-57</t>
  </si>
  <si>
    <t>25381.000540/2021-10</t>
  </si>
  <si>
    <t>25381.000547/2021-31</t>
  </si>
  <si>
    <t>25381.000589/2021-72</t>
  </si>
  <si>
    <t>25030.000573/2020-69</t>
  </si>
  <si>
    <t>25030.000871/2020-59</t>
  </si>
  <si>
    <t>25030.000819/2020-01</t>
  </si>
  <si>
    <t>25030.000178/2021-67</t>
  </si>
  <si>
    <t>25030.000481/2021-60</t>
  </si>
  <si>
    <t>25030.000367/2021-30</t>
  </si>
  <si>
    <t>25030.000238/2021-41</t>
  </si>
  <si>
    <t>25030.000486/2021-92</t>
  </si>
  <si>
    <t>25030.000240/2021-11</t>
  </si>
  <si>
    <t>25030.000254/2021-34</t>
  </si>
  <si>
    <t>25030.000396/2021-00</t>
  </si>
  <si>
    <t>25030.000397/2021-46</t>
  </si>
  <si>
    <t>25030.000574/2021-94</t>
  </si>
  <si>
    <t>25030.000508/2021-14</t>
  </si>
  <si>
    <t>25030.000511/2021-38</t>
  </si>
  <si>
    <t>25030.000528/2021-95</t>
  </si>
  <si>
    <t>25030.000760/2021-23</t>
  </si>
  <si>
    <t>25030.000933/2021-11</t>
  </si>
  <si>
    <t>25030.000762/2021-12</t>
  </si>
  <si>
    <t>25030.000789/2021-13</t>
  </si>
  <si>
    <t>25030.000759/2021-07</t>
  </si>
  <si>
    <t>25030.000814/2021-51</t>
  </si>
  <si>
    <t>25030.000904/2021-41</t>
  </si>
  <si>
    <t>25030.001042/2021-74</t>
  </si>
  <si>
    <t>25030.001152/2021-36</t>
  </si>
  <si>
    <t>25030.001407/2021-61</t>
  </si>
  <si>
    <t>COGEPE</t>
  </si>
  <si>
    <t>25380.000539/2021-03</t>
  </si>
  <si>
    <t>ESCRITORIO TEC. MATO GROSSO DO SUL</t>
  </si>
  <si>
    <t>25380.000251/2021-21</t>
  </si>
  <si>
    <t>25380.002227/2012-35A – 003</t>
  </si>
  <si>
    <t>RONDONIA</t>
  </si>
  <si>
    <t>25384.001253/2021-05</t>
  </si>
  <si>
    <t>25384.001268/2021-65</t>
  </si>
  <si>
    <t>25385.000008/2021-62</t>
  </si>
  <si>
    <t>25380.000507/2021-08</t>
  </si>
  <si>
    <t>25380.001340/2021-94</t>
  </si>
  <si>
    <t>VPEIC</t>
  </si>
  <si>
    <t>25380.100.274/2020-53</t>
  </si>
  <si>
    <t>PRESD - CDTS</t>
  </si>
  <si>
    <t>25380.002959/2021-16</t>
  </si>
  <si>
    <t>PRESD - PROCC</t>
  </si>
  <si>
    <t>25380.003145/2021-07</t>
  </si>
  <si>
    <t>PRESD</t>
  </si>
  <si>
    <t>25380.002612/2021-73</t>
  </si>
  <si>
    <t>25383.000465/2021-77</t>
  </si>
  <si>
    <t>25380.001645/2021-04</t>
  </si>
  <si>
    <t>25383.000490/2021-51</t>
  </si>
  <si>
    <t>25380.001344/2021-72</t>
  </si>
  <si>
    <t>25030.001377/2021-92</t>
  </si>
  <si>
    <t>25383.000484/2021-01</t>
  </si>
  <si>
    <t>25387.100083/2019-98A</t>
  </si>
  <si>
    <t>25387.100083/2019-98B</t>
  </si>
  <si>
    <t>25387.100083/2019-98D</t>
  </si>
  <si>
    <t>25387.100083/2019-98E</t>
  </si>
  <si>
    <t>25387.100083/2019-98F</t>
  </si>
  <si>
    <t/>
  </si>
  <si>
    <t>25387.100083/2019-98G</t>
  </si>
  <si>
    <t>25387.100083/2019-98H</t>
  </si>
  <si>
    <t>25387.100083/2019-98J</t>
  </si>
  <si>
    <t>25387.100083/2019-98K</t>
  </si>
  <si>
    <t>25387.100083/2019-98M</t>
  </si>
  <si>
    <t>25381.000098/2021-21</t>
  </si>
  <si>
    <t>INSTITUTO RENNE RACHOU</t>
  </si>
  <si>
    <t>25381.000594/2020- 2</t>
  </si>
  <si>
    <t>25381.000199/2021- 1</t>
  </si>
  <si>
    <t>INSTITUTO AGGEU MAGALHAES</t>
  </si>
  <si>
    <t>25382.000082/2021-17</t>
  </si>
  <si>
    <t>25382.000200/2021-89</t>
  </si>
  <si>
    <t>25382.000568/2020-66</t>
  </si>
  <si>
    <t>25382.000433/2021-81</t>
  </si>
  <si>
    <t>INST.NAC.DE CONTROLE QUALIDADE EM SAÃšDE</t>
  </si>
  <si>
    <t>25385.000251/2020- 8</t>
  </si>
  <si>
    <t>25385.000117/2021-80</t>
  </si>
  <si>
    <t>25380.003556/2020-11</t>
  </si>
  <si>
    <t>INSTITUTO LEONIDAS &amp; MARIA DEANE</t>
  </si>
  <si>
    <t>25792.000076/2021-20</t>
  </si>
  <si>
    <t>INSTITUTO CARLOS CHAGAS</t>
  </si>
  <si>
    <t>25028.000173/2020- 1</t>
  </si>
  <si>
    <t>25028.100176/2019- 0</t>
  </si>
  <si>
    <t>25028.000055/2021-75</t>
  </si>
  <si>
    <t>25028.000209/2021-29</t>
  </si>
  <si>
    <t>INSTITUTO OSWALDO CRUZ</t>
  </si>
  <si>
    <t>25030.000248/2020- 4</t>
  </si>
  <si>
    <t>25030.100315/2020-80</t>
  </si>
  <si>
    <t>25030.100004/2021- 1</t>
  </si>
  <si>
    <t>25030.000457/2020-21</t>
  </si>
  <si>
    <t>25030.000063/2021-72</t>
  </si>
  <si>
    <t>25030.000059/2021-12</t>
  </si>
  <si>
    <t>25030.000182/2021-25</t>
  </si>
  <si>
    <t>25030.000069/2021-40</t>
  </si>
  <si>
    <t>25030.000471/2021-24</t>
  </si>
  <si>
    <t>25030.000383/2021-22</t>
  </si>
  <si>
    <t>25030.000457/2021-22</t>
  </si>
  <si>
    <t>25030.000493/2021-94</t>
  </si>
  <si>
    <t>25030.000659/2021-72</t>
  </si>
  <si>
    <t>25030.000772/2021-58</t>
  </si>
  <si>
    <t>25030.000969/2021-97</t>
  </si>
  <si>
    <t>25030.001165/2021-13</t>
  </si>
  <si>
    <t>25030.000968/2021-42</t>
  </si>
  <si>
    <t>25030.000058/2021-60</t>
  </si>
  <si>
    <t>INST NAC DE INFECTOLOGIA EVANDRO CHAGAS</t>
  </si>
  <si>
    <t>25029.000017/2021-11</t>
  </si>
  <si>
    <t>25029.000029/2021-37</t>
  </si>
  <si>
    <t>25029.000065/2021- 9</t>
  </si>
  <si>
    <t>25029.000080/2021-49</t>
  </si>
  <si>
    <t>25029.000262/2021-10</t>
  </si>
  <si>
    <t>25029.000256/2021-62</t>
  </si>
  <si>
    <t>25029.000332/2021-30</t>
  </si>
  <si>
    <t>25029.000134/2021-76</t>
  </si>
  <si>
    <t>25029.000395/2021-96</t>
  </si>
  <si>
    <t>25029.000488/2021-11</t>
  </si>
  <si>
    <t>25029.000524/2020-65</t>
  </si>
  <si>
    <t>25029.000378/2021-59</t>
  </si>
  <si>
    <t>25029.000482/2021-43</t>
  </si>
  <si>
    <t>25029.000494/2021-78</t>
  </si>
  <si>
    <t>25029.000526/2021-35</t>
  </si>
  <si>
    <t>PRESIDENCIA - FCRB</t>
  </si>
  <si>
    <t>INSTITUTO GONCALO MONIZ</t>
  </si>
  <si>
    <t>25383.100097/2020-85</t>
  </si>
  <si>
    <t>25383.000102/2021-31</t>
  </si>
  <si>
    <t>25383.000160/2021-65</t>
  </si>
  <si>
    <t>803413 E 803411</t>
  </si>
  <si>
    <t>O.B.</t>
  </si>
  <si>
    <t>ILMD</t>
  </si>
  <si>
    <t>Armazenagem - R$ 1.712,19 + Seguro - R$ 1,36 + Taxa Siscomex - R$ 350,20 = R$ 2.063,75 Honorários - R$ 1.750,00</t>
  </si>
  <si>
    <t>Desconsolidação - R$ 523,22 + DTA - R$ 440,30 + Frete Rodoviário - R$ 403,44 + Seguro - R$ 9,20 + Taxa Siscomex - R$ 154,23 = R$ 1.530,39. Frete - R$ 369,71. Honorários - R$ 1.750,00.</t>
  </si>
  <si>
    <t>Desconsolidação - R$ 505,33 + Seguro - R$ 679,62 + Taxa Siscomex - R$ 192,79 + Frete Rodoviário ( TRANSPORTES) + R$ 2.250,00 = R$ 3.627,74. Frete - R$ 10.774,95. Honorários - R$ 1.750,00.</t>
  </si>
  <si>
    <t>Desconsolidação - R$ 541,80 + Frete Rodoviário - R$ 2.698,97 + Seguro -R$ 754,81 + Taxa de Siscomex R$ 154,23 - Total R$ 4.149,81. Frete Int - R$ 12.818,50 Honorários - R$ 1.750,00</t>
  </si>
  <si>
    <t>DAPE - R$ 101,65 +Desconsolidação - R$ 534,94 + Frete Rodoviário - R$ 831,91 - Seguro -R$ 134,86 - Taxa de Siscomex - R$ 214,50 = R$ 1.817,86 Frete - R$ 4.624,77 Honorários - R$ 1.750,00</t>
  </si>
  <si>
    <t>DAPE - R$ 101,65 +Desconsolidação - R$ 508,52 + Frete Rodoviário - R$ 200,00 - Seguro -R$ 188,56 - Taxa de Siscomex - R$ 244,00 = R$ 1.242,73 Frete - R$ 7.721,01 Honorários - R$ 1.750,00</t>
  </si>
  <si>
    <t>Armazenagem - R$ 287,06 + Fatura Fedex - R$ 88,00 + Taxa Siscomex - R$ 244,00 = Honorários- R$ 1.750,00</t>
  </si>
  <si>
    <t>Armazenagem - R$ 164,71 + Delivery fee - R$ 295,00 +Taxa Siscomex - R$ 214,50 = R$ 674,21. Honorários = R$ 1.750,00.</t>
  </si>
  <si>
    <t>Dape - R$ 16,05 + Frete Rodoviário - R$ 600,00 + Seguro - R$ 16,27 + Taxa Siscomex - R$ 154,23+ Desconsolidação - R$ 523,28 = R$ 1.309,83. Frete - R$ 444,79 Honorários- R$ 1.750,00</t>
  </si>
  <si>
    <t>Frete Rodoviário = R$ 451,54 + Seguro = R$ 6,76 + Taxa Siscomex = R$ 214,50 = R$ 672,80 Honorários = R$ 1.750,00</t>
  </si>
  <si>
    <t>Desconsolidação - R$ 562,96 + Frete Rodoviário - R$ 328,79 + Gelo Seco - R$ 400,00 + Gelo Seco - R$ 240,00 + Seguro - R$ 128,29 + Taxa de Siscomex - R$ 214,50 = R$ 1.874,54 Frete - R$ 2.961,17 Honorários - R$ 1.750,00</t>
  </si>
  <si>
    <t>Armazenagem - R$ 20,87 + Frete Rodoviário - R$ 300,81 + Taxa Siscomex - R$ 192,79 = R$ 514,47. Honorários = R$ 1.750,00</t>
  </si>
  <si>
    <t>Frete Rodoviário- R$ 300,28 + Gelo Seco - R$ 140,00 + Taxa Siscomex - R$ 192,79 = R$ 633,07. Honorários = R$ 1.750,00</t>
  </si>
  <si>
    <t>Frete Rodoviário = R$ 595,76 + Taxa de siscomex = R$ 214,50 = R$ 810,26 Honorários = R$ 1.750,00</t>
  </si>
  <si>
    <t>Dape - R$ 54,33 + Delivery fee - R$ 221,74 + Desconsolidação -R$ 120,00 + Frete Rodoviário -R$ 978,20 + Taxa Siscomex - R$ 214,50 = R$ 1.588,77. Honorários - R$ 1.750,00</t>
  </si>
  <si>
    <t>Dape = R$ 14,53 + Delivery Fee = R$ 228,83 + Frete Rodoviário = R$ 170,00 + Taxa de siscomex = R$ 291,20 = R$ 704,56 Honorários = R$ 1.750,00</t>
  </si>
  <si>
    <t>Dape = R$ 193,78 + Desconsolidação = R$ 527,89 + Frete Rodoviário = R$ 370,00 + Seguro = R$ 108,37 + Taxa de siscomex = R$ 332,50 = R$ 1.532,54. Frete = R$ 27.001,89 Honorários = R$ 1.750,00</t>
  </si>
  <si>
    <t>DAPE - R$ 14,53 + Taxa de Siscomex - R$ 267,70 + Transporte - R$ 170,00 - TOTAL R$ 452,23 Honorários - R$ 1.750,00</t>
  </si>
  <si>
    <t>DAE- R$ 14,53 +Desconsolidação - R$ 565,82 + Seguro - R$ 30,16 +Taxa Siscomex - R$ 267,60 + Transporte- R$ 170,00 = R$ 1.048,11. Frete - R$ 1.700,40 Honorários - R$ 1.750,00.</t>
  </si>
  <si>
    <t>Delivery fee = R$ 206,82 + Frete Rodoviário = R$ 347,42 + Seguro = R$ 210,94 + Taxa Siscomex = R$ 244,00 = R$ 1.009,18. Honorários = R$ 1.750,00</t>
  </si>
  <si>
    <t>Desconsolidação = R$ 518,00 + Frete Rodoviário = R$ 317,12 + Seguro = R$ 75,89 +Taxa de siscomex = R$ 214,50 = R$ 1.125,51 Frete = R$ 2.937,06 Honorários = R$ 1.750,00</t>
  </si>
  <si>
    <t>Desconsolidação = R$ 509,68 + Frete Rodoviário: R$ 1.196,06 + Seguro = R$ 868,54 + Taxa siscomex = R$ 214,50 = R$ 2.788,78 Honorários = R$ 1.750,00 Frete Int = R$ 7.369,97</t>
  </si>
  <si>
    <t>Despesas de destino - R$ 1.659,80 + Frete Rodoviário - R$ 301,81 +Seguro- R$ 7,93 + Taxa de Siscomex - R$ 214,50 = R$ 2.184,04 Honorários = R$ 1.750,00</t>
  </si>
  <si>
    <t>Delivery fee- R$ 222,56 + Frete Rodoviário - R$ 300,14 + Taxa de siscomex - R$ 214,50 = R$ 737,20. Honorários - R$ 1.750</t>
  </si>
  <si>
    <t>Frete Rodoviário - R$ 301,49 + Gelo Seco - R$ 240,00 + Taxa Siscomex - R$ 254,49 = Honorários - R$ 1.750,00</t>
  </si>
  <si>
    <t>Desconsolidação - R$ 502,07 +Frete Rodoviário - R$ 462,45 + Seguro - R$ 276,69 + Taxa Siscomex - R$ 154,23 = R$ 1.395,44. Frete - R$ 3.233,33. Honorários- R$ 1.750,00.</t>
  </si>
  <si>
    <t>Delivery - R$ 206,80 + Frete Rodoviário - R$ 300,87 + Gelo Seco - R$ 240,00 + Seguro - R$ 3,82 + Taxa Siscomex - R$ 154,23 = R$ 905,72 Honorários - R$ 1.750,00</t>
  </si>
  <si>
    <t>Delivery - R$ 220,56 + Frete Rodoviário - R$ 301,37 + Gelo Seco - R$ 400,00 +Taxa de Siscomex - R$ 192,79 = Total R$ 1.114,72 Honorários - R$ 1.750,00</t>
  </si>
  <si>
    <t>Frete Rodoviário - R$ 300,87 + Gelo Seco - R$ 180,00 + Taxa de Sicomex - R$ 192,79 = Total R$ 673,66 Honorários - R$ 1.750,00</t>
  </si>
  <si>
    <t>Frete Rodoviário = R$ 452,71 + Seguro = R$ 12,03 + Taxa siscomex = R$ 214,50 = R$ 679, 24. Honorários = R$ 1.750,00</t>
  </si>
  <si>
    <t>Frete Rodoviário = R$ 659,49 + Seguro = R$ 21,70 + Taxa siscomex = R$ 214,50 = R$895,69. Honorários = R$ 1.750,00</t>
  </si>
  <si>
    <t>Frete Rodoviário = R$ 380,86 + Delivery fee = R$ 199,06 + Taxa siscomex = R$ 214,50 = R$ 794,42 Honorários = R$ 1.750,00</t>
  </si>
  <si>
    <t>Fatura DHL - R$ 1.903,99 + Frete Rodoviário - R$ 450,71 + Taxa Siscomex - R$ 214,50 - TOTAL R$ 2.569,20 Honorários - R$ 1.750,00</t>
  </si>
  <si>
    <t>Delivery- R$ 168,02 + Seguro - R$ 63,94 + Taxa de Siscomex - R$ 214,50 = R$ 446,46 Honorários - R$ 1.750,00</t>
  </si>
  <si>
    <t>Delivery- R$ 168,02 + Seguro - R$ 163,21+ Taxa de Siscomex - R$ 244,00 + Frete Rodoviário - R$ 336,83 = R$ 446,46 Honorários - R$ 1.750,00</t>
  </si>
  <si>
    <t>Delivery- R$ 172,03 + Seguro - R$ 668,62 + Taxa de Siscomex - R$ 214,50 + Frete Rodoviário - R$ 600,93 = R$ 446,46 Honorários - R$ 1.750,00</t>
  </si>
  <si>
    <t>Delivery - R$ 162,02 + Frete Rodoviario - R$ 300,22 + Taxa de siscomex - R$ 214,50 = R$ 676,74 Honorários - R$ 1.750,00</t>
  </si>
  <si>
    <t>Delivery - R$ 209,84 + Frete Rodoviario - R$ 318,35 + Taxa de siscomex - R$ 244,00 + Seguro - R$ 80,32= R$ 852,51. Honorários - R$ 1.750,00</t>
  </si>
  <si>
    <t>Armazenagem - R$ 341,83 + Delivery - R$ 212,11 + Frete Rodoviário - R$ 451,14 + Taxa siscomex- R$ 214,50 = R$ 1.219,58. Honorários- R$ 1.750,00.</t>
  </si>
  <si>
    <t>Desconsolidação = R$ 540,37 + Frete Rodoviário = R$ 312,14 +Seguro = R$ 53,77 + Taxa de Siscomex = R$ 214,50 = R$ 1.120,78 Frete = R$ 1.557,02 Honorários = R$ 1.750,00</t>
  </si>
  <si>
    <t>DAPE - R$ 233,79 + DAPE -79,48 - DAPE VISITA A CARGA - R$ 74,81 + Desconsolidação - R$ 538,15 + Frete Rodoviário - R$ 4.513,15+Seguro - R$ 790,17 + Taxa Siscomex - R$ 244,00 - TOTAL R$ 6.473,55 Frete - R$ 7.643,83 Honorários - R$ 1.750,00</t>
  </si>
  <si>
    <t>Desconsolidação - R$ 550,82 + Frete Rodoviário - R$ 1.337,23 + Seguro - R$ 115,75 + Taxa de Siscomex - R$ 214,50 = R$ 2.218,30. Frete Int - R$ 1.335,41 Honorários - R$ 1.750,00</t>
  </si>
  <si>
    <t>Desconsolidação- R$ 542,74 +Frete Rodoviário - R$ 2.227,98 (Desconto - R$ 463,42 = Total R$ 1.764,56) + Seguro - R$ 320,92 + Taxa de Siscomex - R$ 154,23 = TOTAL - R$ 2782,45. Frete INT - R$ 2.456,44 Honorários - R$ 1.750,00</t>
  </si>
  <si>
    <t>DAPE = R$ 40,00+ Delivery = R$ 196,00 + Frete Rodoviário = R$ 585,00 + Gelo Seco = R$ 200,00 + Taxa de Siscomex = R$ 214,50 = R$ 1.235,50 Honorários = R$ 1.750,00</t>
  </si>
  <si>
    <t>DAPE - R$ 40,00 + Desconsolidação - R$ 543,01 + Gelo Seco - 150,00 + Seguro - R$ 57,23 + Taxa Siscomex - R$ 214,50 + Transporte - R$ 585,00 - TOTAL R$ 1.589,74 Frete - R$ 6.612,50 Honorários - R$ 1.750,00</t>
  </si>
  <si>
    <t>Desconsolidação - R$ 556,40 + Seguro - R$ 389,92 + Taxa de siscomex - R$ 214,50 + Transporte - R$ 585,00 = R$ 1.745,82. Frete - R$ 6.172,70 Honorários - R$ 1.750,00</t>
  </si>
  <si>
    <t>Dape Camara Frigorif - R$ 41,80 + Desconsolidação - R$ 509,41 + Frete Rod - R$ 585,00 + Seguro - R$ 15,08 . Taxa Siscomex - R$ 154,23 = R$ 1.305,52. Frete - R$ 6.244,09 Honorários - R$ 1.750,00</t>
  </si>
  <si>
    <t>Desconsolidação - R$ 528,40 + Frete Rodoviário - R$ 2.130,00 + Seguro - R$ 375,32 + Taxa Siscomex - R$ 244,00 = R$ 3.277,72. Frete Int = R$ 25.809,59 Honorários = R$ 1.750,00</t>
  </si>
  <si>
    <t>Dape de carregaento de Veículo - R$ 24,22 + Frete Rodoviário - R$ 170,00 + Seguro - R$ 7,48 + Taxa de siscomex - R$ 401,04 = Total R$ 602,74 . Honorários - R$ 1.750,00.</t>
  </si>
  <si>
    <t>DAPE = R$ 14,53 + Desconsolidação = R$ 533,17+ Frete Rod Air Comex = R$ 170,00 + Frete Rodoviário = R$ 451,36 + Seguro = R$ 9,86 + Taxa de siscomex = R$ 244,00 = R$ 1.422,92. Frete = R$ 544,95 - Não possui outras taxas. Honorários = R$ 1.750,00</t>
  </si>
  <si>
    <t>Dape-R$ 14,53 + Desconsolidação - R$ 525,87 + Seguro - R$ 5,36 + Taxa Siscomex - R$ 154,23 + Transporte - R$ 170,00 = R$ 869,99 - Frete Int- R$ 506,73- Não teve outras taxas de frete.</t>
  </si>
  <si>
    <t>BL FEE - R$ 814,52 + Capatazia - R$ 940,00 + Frete Rodoviário - R$ 16.625,39 + Outras Taxas - R$ 1.248,92 +Seguro - R$ 4.240,85 + Taxa de Siscomex - R$ 314,80 = TOTAL R$ 24.184,48 Frete - R$ 51.386,92 Honorários - R$1.750,00 - Não teve outras taxas, embarque Marítimo.</t>
  </si>
  <si>
    <t>BL FEE - R$ 519,67 + Capatazia - R$ 2.640,00 + Frete Rodoviário - R$ 29.764,04 + Outras Taxas - R$ 3.585,72 +Seguro - R$ 5.020,58 + Taxa de Siscomex - R$ 509,50 TOTAL = R$ 42.039,51 Frete - R$ 79.426,36 - Não teve outras taxas, embarque Marítimo. Honorários - R$ 1.750,00</t>
  </si>
  <si>
    <t>Frete - R$ 586,14. Não teve NF de Serviço.</t>
  </si>
  <si>
    <t>Expeditors - R$ 649,24 - Não possui NF de Serviço Reembolso de Desconsolidação de carga CPT que Está atrelado ao processo 25028.1001911/2019-40.</t>
  </si>
  <si>
    <t>Dape - R$ 86,02 + Dape - R$ 117,72 + Desconsolidação - R$ 552,66 + Gelo Seco - R$ 87,70 + Seguro - R$ 0,61 + Taxa Siscomex - R$ 214,50 = R$ 1.059,21. Frete - R$ 822,36 Honorários - R$ 1.750,00</t>
  </si>
  <si>
    <t>Destinantion Charges - R$ 3.069,57 +Frete Rodoviário - R$ 2.123,40 + Seguro - R$ 1,56 + - Desconto -R$ 298,58 = R$ 4.895,95 Frete - R$ 2.217,26 - Exportação Honorários - R$ 1.250,00</t>
  </si>
  <si>
    <t>Frete - R$ 1.193,90 - Exportação Honorários - R$ 1.250,00</t>
  </si>
  <si>
    <t>Courier - R$ 5.103,48 - Exportação Honorários - R$ 1.250,00</t>
  </si>
  <si>
    <t>COURIER - R$ 7.831,46 Honorários -R$ 1.250,00</t>
  </si>
  <si>
    <t>COURIER - R$ 8.410,18 - Exportação Honorários -R$ 1.250,00</t>
  </si>
  <si>
    <t>Frete - R$ 1.013,17 - Exportação Honorárioss - R$ 1.250,00</t>
  </si>
  <si>
    <t>Desconsolidação - R$ 502,93 + Frete Rodoviário - R$ 300,11 + Gelo seco ( 2 x de R$ 140,00) - R$ 280,00 + Taxa siscomex - R$ 154,23 = R$ 1.237,27. Frete - R$ 653,81 - Não teve outras taxas. Honorários -R$ 1.750,00</t>
  </si>
  <si>
    <t>Desconsolidação- R$ 531,03 + Frete Rodoviário - R$ 300,17+ Taxa de siscomex - R$ 154,23 = Total -R$ 985,43 Frete- R$ 477,93 - Não teve outras taxas. Honorários - R$ 1.750,00</t>
  </si>
  <si>
    <t>Frete Rodoviário - R$ 300,87 + Gele Seco - R$ 180,00 + Taxa Siscomex - R$ 223,64 = Total R$ 704,51. Honorários - R$ 1.750,00</t>
  </si>
  <si>
    <t>Não Há NF de Serviço. - Comprovante de transporte eletronico - CTE ( DACTE - documento auxiliar ao conhecimento de transporte - MARKEN ) - R$ 18.338,28 . - Desconto de R$ 712,63</t>
  </si>
  <si>
    <t>Dape carregamento de Veículo - R$ 16,05 + Delivery - R$ 100,00 + Frete Rodoviário - R$ 350,00 + Taxa siscomex - R$ 154,23 Honorários - R$ 1.750,00</t>
  </si>
  <si>
    <t>Desconsolidação - R$ 500,22 + Frete Rodoviário - R$ 1.223,16 + Seguro - R$ 79,55 + Taxa Siscomex - R$ 285,34 = R$ 2.088,27. Frete - R$ 6.439,03. Honorários- R$ 1.750,00</t>
  </si>
  <si>
    <t>Desconsolidação - R$ 508,80 + Seguro - R$ 6,00+Taxa siscomex- R$ 285,34 = R$ 800,14. Frete - R$ 462,75. Honorários - R$ 1.750,00</t>
  </si>
  <si>
    <t>Desconsolidação- R$ 531,03 + Frete Rodoviário - R$ 300,17+ Taxa de siscomex - R$ 154,23 = R$ 985,43 Frete- R$ 1.328,58 - Exportação Honorários - R$ 1750,00</t>
  </si>
  <si>
    <t>Frete Rodoviário - R$ 301,14 + Gelo Seco - R$ 340,00 + Seguro - R$ 4.95+ Taxa Siscomex - R$ 214,50 = R$ 860,59. Honorários-R$ 1.750,00</t>
  </si>
  <si>
    <t>Frete Rodoviário - R$ 450,57 + Taxa DHL - R$ 1.852,25 +Taxa Siscomex - R$ 214,50 = R$ 2.517,32 . Honorários - R$ 1.750,00</t>
  </si>
  <si>
    <t>Delivery - R$ 219,35 + Frete Rodoviário - R$ 306,78 + Seguro - R$ 28,96 + Taxa de siscomex - R$ 214,50 = R$ 769,59. Honorários - R$ 1.750,00</t>
  </si>
  <si>
    <t>Delivery - R$ 100,00 + Frete Rodoviário - R$ 300,76 + Taxa Siscomex - R$ 154,23 = R$ 554,99 Honorários-R$ 1.750,00</t>
  </si>
  <si>
    <t>Delivery - R$ 196,12+ Frete Rodoviário - R$ 453,35 + Taxa Siscomex - R$ 192,79 + Seguro- R$ 14,82 = R$ 857,08. Honorários-R$ 1.750,00</t>
  </si>
  <si>
    <t>Delivery fee - R$ 201,71+ Frete Rodoviário - R$ 469,60 + Taxa Siscomex - R$ 154,23 + Seguro- R$ 86,87 = R$ 912,41. Honorários-R$ 1.750,00</t>
  </si>
  <si>
    <t>Delivery - R$ 100,00+ Frete Rodoviário - R$ 538,05 + Taxa Siscomex - R$ 154,23 + Armazenagem - R$ 4.750,09 = R$ 5.542,37. Honorários-R$ 1.750,00</t>
  </si>
  <si>
    <t>Delivery - R$ 154,72 + Frete Rodoviário - R$ 311,27 + Seguro - R$ 49,05 + Taxa Siscomex - R$ 192,79 - Total : R$ 707,83 . Honorários - R$ 1.750,00</t>
  </si>
  <si>
    <t>Frete Rodoviário - R$ 6.457,44 + Taxa Siscomex - R$ 291,20 + Taxas - R$ 1.225,58 = R$ 7.974,22. Honorários- R$ 1.750,00</t>
  </si>
  <si>
    <t>DAPE CAMARA FRIGORIFICA- R$ 41,80 + Desconsolidação - R$ 525,76 + Seguro - R$ 7,68 + Taxa Siscomex - R$ 154,23 + Transporte - R$ 585,00 - Total : R$ 1.314,47 . Frete - R$ 1.297,58 Honorários - R$ 1.750,00</t>
  </si>
  <si>
    <t>Delivery - R$ 100,00 + Frete Rodoviário- R$ 300,79 + Taxa Siscomex - R$ 154,23 = Total R$ 555,02 Honorários - R$ 1.750,00</t>
  </si>
  <si>
    <t>Honorários</t>
  </si>
  <si>
    <t>Desconsolidação = R$ 515,72 + Frete Rodoviário = R$ 501,33 +Seguro = R$ 448,93 + Taxa de Siscomex = R$ 214,50 = R$ 1.680,48. Frete = R$ 7.481,81 Honorários = R$ 1.750,00</t>
  </si>
  <si>
    <t>Despesas do destino - R$ 1.651,29 + Frete Rodoviário - R$ 321,48 + Seguro - R$ 63,94 + Taxa Siscomex - R$ 291,20 = R$ 2.327,91. Honorários - R$ 1.750,00.</t>
  </si>
  <si>
    <t>Desconsolidação - R$ 516,85 + Frete Rodoviário R$ 1.266,09 + Seguro R$ 100,22 + Taxa de siscomex- R$ 154,23 = Total: R$ 1573,96 Frete Inc- R$ 4.711,40 ------ Desconto em cima do valor do frete Rodoviário: R$ 463,43 Honorários - 1.750,00</t>
  </si>
  <si>
    <t>Desconsolidação = R$ 540,37 + Frete Rodoviário = R$ 1.170,60 + Seguro = R$ 755,76 + Siscomex = R$ 214,50 = R$ 2.681,23. Frete = R$ 5.390,19 Honorários = R$ 1.750,00</t>
  </si>
  <si>
    <t>25067.000560/2021-53</t>
  </si>
  <si>
    <t>CASA DE OSWALDO CRUZ</t>
  </si>
  <si>
    <t>MARCOS DE CARVALHO CANDAU</t>
  </si>
  <si>
    <t>LIVROS ( POSTAIS, MEDALHAS, NEGATIVOS DE FOTOS, DOCUMENTOS PESSOAIS E ETC)</t>
  </si>
  <si>
    <t>SDC USA</t>
  </si>
  <si>
    <t>SARTORIUS CORPORATION</t>
  </si>
  <si>
    <t>EQUIPAMENTO P/ O CONTROLE DE QUALIDADE DE PROTEINAS</t>
  </si>
  <si>
    <t>SINAPSE INC</t>
  </si>
  <si>
    <t>UNISCIENCE CORPORATION</t>
  </si>
  <si>
    <t>25380.001676/2021-57</t>
  </si>
  <si>
    <t>PERKINELMER - LLANTRISANT BUSINESS PARK, LLANTRIS,</t>
  </si>
  <si>
    <t>EQUIPAMENTO LABORATORIAL ( LEITOR DE MICROPLACAS MULTI-MODO COM MONOCROMADORE)</t>
  </si>
  <si>
    <t>MEDICAMENTO - FAVIPIRAVIR</t>
  </si>
  <si>
    <t>MEDICAMENTO - GLECAPREVIR/PIBRENTASVIR, 30 COMPRIMIDOS DE 100MG/40MG</t>
  </si>
  <si>
    <t>MEDICAMENTO</t>
  </si>
  <si>
    <t>MEDICAMENTO - PITAVASTATIN</t>
  </si>
  <si>
    <t>ROTTENDORF PHARMA</t>
  </si>
  <si>
    <t>MEDICAMENTO - ENTRICITABINE/TENOFOBIR</t>
  </si>
  <si>
    <t>COSO HEALTH</t>
  </si>
  <si>
    <t>KITS PARA TEST SARS COVID-2</t>
  </si>
  <si>
    <t>25029.000198/2021-77</t>
  </si>
  <si>
    <t>LUVAS, MASCARAS AVENTAL PROTETOR FACIAL</t>
  </si>
  <si>
    <t>MEDICAMENTOS ( EMTRICITABINA/TENOFOVIR E CABOTEGRAVIR)</t>
  </si>
  <si>
    <t>MEDICAMENTOS ( DELAMANID)</t>
  </si>
  <si>
    <t>25029.000271/2021-19</t>
  </si>
  <si>
    <t>FUJIFILM TOYAMA CHEMICAL CO</t>
  </si>
  <si>
    <t>MEDICAMENTO ( FAVIPIRAVIR)</t>
  </si>
  <si>
    <t>CEPHEID HBDC SAS</t>
  </si>
  <si>
    <t>25029.000479/2021-20</t>
  </si>
  <si>
    <t>MEDICAMENTO - CABOTEGRAVIR</t>
  </si>
  <si>
    <t>MEDICAMENTO (PIVASTATINA)</t>
  </si>
  <si>
    <t>CINZA</t>
  </si>
  <si>
    <t>FISHER SCIENTIFIC COMP.</t>
  </si>
  <si>
    <t>MEDICAMENTO ( EMTRICITABINA, TENOFOVIR E CABOTEGRAVIR INJETÃVEL)</t>
  </si>
  <si>
    <t>25029.000548/2021-03</t>
  </si>
  <si>
    <t>KUREY COMPANY</t>
  </si>
  <si>
    <t>MATERIAL LABORATORIAL</t>
  </si>
  <si>
    <t>25029.000655/2021-23</t>
  </si>
  <si>
    <t>MEDICAMENTO ( PREZISTA - DARUNAVIR E (TIVICAY -DOLUTEGRAVIR)</t>
  </si>
  <si>
    <t>25029.000670/2021-71</t>
  </si>
  <si>
    <t>25029.000714/2021-63</t>
  </si>
  <si>
    <t>25029.000795/2021- 0</t>
  </si>
  <si>
    <t>MEDICAMENTO - TENOFOVIR</t>
  </si>
  <si>
    <t>25029.000802/2021-65</t>
  </si>
  <si>
    <t>MEDICAMENTO - DELAMANID</t>
  </si>
  <si>
    <t>25029.000884/2021-48</t>
  </si>
  <si>
    <t>MEDICAMENTO ( CABOTEGRAVIR 600 MG/ML FRASCO COM 3 ML)</t>
  </si>
  <si>
    <t>25029.000892/2021-94</t>
  </si>
  <si>
    <t>NHS FOUNDATION TRUST</t>
  </si>
  <si>
    <t>CAIXAS PARA ARMAZENAMENTO DE AMOSTRAS E SUPORTE PARA TUBOS DE ENSAIO</t>
  </si>
  <si>
    <t>25385.000251/2020-08</t>
  </si>
  <si>
    <t>COUNCIL OF EUROPE/CONSEIL DE I'EUROPE</t>
  </si>
  <si>
    <t>AMOSTRAS E ETC........</t>
  </si>
  <si>
    <t>EMBARQUE PARCIAL CONTROLE DE PEDIDOS</t>
  </si>
  <si>
    <t>MATERIAL LABORATORIAL (02 FRASCOS DE 110 ML DE LEITE BOVINO LIOFILIZADO)</t>
  </si>
  <si>
    <t>0.300</t>
  </si>
  <si>
    <t>LIVERPOOL SCHOOL OF TROPICAL MEDICINE</t>
  </si>
  <si>
    <t>MATERIAL LABORATORIAL ( INSETICIDA)</t>
  </si>
  <si>
    <t>UNIVERSITY MEDICAL CENTRE MARIBOR</t>
  </si>
  <si>
    <t>25382.000331/2021-66</t>
  </si>
  <si>
    <t>BERNHARD NOCHT INSTITUTE FOR TROPICAL MEDICINE</t>
  </si>
  <si>
    <t>KIT ELISA ZIKA</t>
  </si>
  <si>
    <t>MEDCRAVE GROUP LLC.</t>
  </si>
  <si>
    <t>PLITIDEPSINIA</t>
  </si>
  <si>
    <t>PALL BIOTECH</t>
  </si>
  <si>
    <t>THERMO ELECTRON SCIENTIFIC INSTRUMENTS, LLC</t>
  </si>
  <si>
    <t>MATERIAL LABORATORIAL (OLIGORIBONUCLEOTÃDEO METILADO GPPPAACU.)</t>
  </si>
  <si>
    <t>LAVADORA BIOTEC</t>
  </si>
  <si>
    <t>OPENTRONS</t>
  </si>
  <si>
    <t>EQUIPAMENTO LABORATORIAL</t>
  </si>
  <si>
    <t>EQUIPAMENTO LABORATORIAL (ESTACAO AUTOMATIZADA PARA MANIPULACAO DE LIQUIDOS,</t>
  </si>
  <si>
    <t>EQUIPAMENTO - MISEQ SYSTEM -SISTEMA MISEQ SISTEMA</t>
  </si>
  <si>
    <t>MATERIAL BIOLOGICO LABORATORIAL ( POLIOVIRUS)</t>
  </si>
  <si>
    <t>25030.000206/2021-46</t>
  </si>
  <si>
    <t>IDRI - INFECTIOUS DISEASE RESEARCH INSTITUTE</t>
  </si>
  <si>
    <t>CRIOTUBO COM AMOSTRA DE SORO HUMANO (CADA VIAL CONTÃ‰M 0,035 ML)</t>
  </si>
  <si>
    <t>MYCOBACTERIUM LEPRAE</t>
  </si>
  <si>
    <t>25030.000682/2021-67</t>
  </si>
  <si>
    <t>MINISTÃ‰RIO SALUD PUBLICA</t>
  </si>
  <si>
    <t>ANTIGENO</t>
  </si>
  <si>
    <t>MATERIAL LABORATORIAL (MYCOBACTERIUM LEPRAE)</t>
  </si>
  <si>
    <t>MATERIAL LABORATORIAL ( MYCOBACTERIUM LEPRAE)</t>
  </si>
  <si>
    <t>25030.001130/2021-76</t>
  </si>
  <si>
    <t>25030.001140/2021-10</t>
  </si>
  <si>
    <t>HDT</t>
  </si>
  <si>
    <t>AMOSTRA DE SORO</t>
  </si>
  <si>
    <t>25030.001156/2021-14</t>
  </si>
  <si>
    <t>PROTEIN PRODUCTION UK, SCIENCE AND INNOVAT</t>
  </si>
  <si>
    <t>PAGAMENTO DE SOFWARE</t>
  </si>
  <si>
    <t>0.400</t>
  </si>
  <si>
    <t>25030.000462/2020- 0</t>
  </si>
  <si>
    <t>SISTEMA DE NANO-LC PROXEON EASY-NLC.</t>
  </si>
  <si>
    <t>UNIVERSIDAD NACIONAL DE ASUNCIÃ“N</t>
  </si>
  <si>
    <t>NATIONAL INSTITUTE FOR PUBLIC HEALTH-RIVM</t>
  </si>
  <si>
    <t>PHYCOTECH, INC</t>
  </si>
  <si>
    <t>DARWIN MICROWIDICS</t>
  </si>
  <si>
    <t>THERMO FISHER SCIENTIFIC ASHEVILLE LLC</t>
  </si>
  <si>
    <t>MCULE.COM KFT.</t>
  </si>
  <si>
    <t>25030.000065/2021-61</t>
  </si>
  <si>
    <t>VICE-PRESID. DE PESQ. E COL. BIOLOGICAS</t>
  </si>
  <si>
    <t>MEDICAMENTO ( EURARTESIM)</t>
  </si>
  <si>
    <t>25380.001735/2021-97</t>
  </si>
  <si>
    <t>CATALENT PHARMA SOLUTIONS</t>
  </si>
  <si>
    <t>MEDICAMENTO ( FAVIPIRAVIR E PLACEBO)</t>
  </si>
  <si>
    <t>MATERIAL LABORATORIAL ( PLASMIDEO COM GENE DE PROTEÃNA NÃO ESTRUTUTAL)</t>
  </si>
  <si>
    <t>MINISTÉRIO SALUD PUBLICA</t>
  </si>
  <si>
    <t>2X(10X1 ML) AMOSTRAS PARA TESTE DE PROFICIÊNCIA DA OMS PARA ISOLAMENTO VIRAL</t>
  </si>
  <si>
    <t>EQUIPAMENTO (AQUISIÇÃO DO EQUIPAMENTO DE OTIMIZAÇÃO)</t>
  </si>
  <si>
    <t>MATERIAL LABORATORIAL ( LUVAS, MÁSCARA, AVENTAL, KIT P/STE SARS-COV-2 E NASAL)</t>
  </si>
  <si>
    <t>MEDICAMENTO (PRIFITINA - COMPRIMIDOS DE RIFAPENTINA 150MG)</t>
  </si>
  <si>
    <t>MEDICAMENTOS VIDE CATÁLAGO DE PRODUTO IMPORTADO</t>
  </si>
  <si>
    <t>VIDE CATÁLOGO</t>
  </si>
  <si>
    <t>PARTES E PEÇAS DE MATERIAL LABORATORIAL</t>
  </si>
  <si>
    <t>ANTÍGENO NO GRAU DE PESQUISA LEP-F1</t>
  </si>
  <si>
    <t>MATERIAL LABORATORIAL( PAINEL PROFICIÊNCIA, RNA GENÔMICO E ETC)</t>
  </si>
  <si>
    <t>ANTICORPOS</t>
  </si>
  <si>
    <t>CITÔMETRO DE FLUXO</t>
  </si>
  <si>
    <t>EQUIPAMENTO LABORATORIAL (ULTRA CENTRÍFUGA E ROTOR)</t>
  </si>
  <si>
    <t>MATERIAL LABORATORIAL VIDE CATÁLAGO DE PRODUTOS IMPORTADOS</t>
  </si>
  <si>
    <t>MEDICAMENTOS (SEMAGLUTIDE INJEÇÃO, 2MG/1,5ML (1,34MG/ML)</t>
  </si>
  <si>
    <t>MATERIAL LABORATORIAL (LUVAS, MÁSCARAS, AVENTAIS E ETC)</t>
  </si>
  <si>
    <t>EQUIPAMENTO LABORATORIAL (CITÔMETRO DE FLUXO E COMPONENTES)</t>
  </si>
  <si>
    <t>OBS: as doações tiveram as taxas estimadas para US$/R$ 5,60 o valor total das exportações.</t>
  </si>
  <si>
    <t>MATERIAL LABORATORIAL ( PLASMA DE PACIENTE COM HANSENÍASE)</t>
  </si>
  <si>
    <t>COURIER</t>
  </si>
  <si>
    <r>
      <t>OBS</t>
    </r>
    <r>
      <rPr>
        <b/>
        <vertAlign val="subscript"/>
        <sz val="11"/>
        <color rgb="FF0070C0"/>
        <rFont val="Calibri"/>
        <family val="2"/>
      </rPr>
      <t>3</t>
    </r>
    <r>
      <rPr>
        <b/>
        <sz val="11"/>
        <color rgb="FF0070C0"/>
        <rFont val="Calibri"/>
        <family val="2"/>
      </rPr>
      <t>: o cálculo de dias na alfândega foi pela mediana.</t>
    </r>
  </si>
  <si>
    <t xml:space="preserve">FISHER BIOSERVICES                                </t>
  </si>
  <si>
    <t xml:space="preserve">MEDICAMENTO ( CABOTEGRAVIR 30 MG COMPRIMIDOS FRASCO COM 30 COMPRIMIDOS)         </t>
  </si>
  <si>
    <t>Processo encaminhado para arquivamento tendo em vista o cancelamento do envio por parte do doador.</t>
  </si>
  <si>
    <t xml:space="preserve">FUNDAÇÃO OSWALDO CRUZ                             </t>
  </si>
  <si>
    <t xml:space="preserve">MATERIA LABORATORIAL (TUBOS CONTENDO 25 CABEÇAS DE MACHOS DE AEDES AEGYPT)      </t>
  </si>
  <si>
    <t>12/07- Processo encaminhado ao IOC/SELAB para cancelamento da exportação tendo em vista o importador ter contratado a World Courier para transporte do material.</t>
  </si>
  <si>
    <t>8 AMOSTRAS DE 1 ML DE DNA DE PLASMODIUM: 6  LIOFILIZADAS E 2 EM PAPA DE HEMÁCIAS</t>
  </si>
  <si>
    <t>De &lt;mffcruz@ioc.fiocruz.br&gt;
Para Alexandre Amaral &lt;a.rodrigues@ioc.fiocruz.br&gt;, &lt;mffcruz28@gmail.com&gt;, &lt;ctdr@uol.com.br&gt;
Cópia
Mffcruz &lt;mffcruz@gmail.com&gt;, IOC/CONTATOS - APOIO LABORATORIAL 5º ANDAR LEONIDAS
DEANE &lt;selab.ldeane5@ioc.fiocruz.br&gt;
Data 03/11/2021 14:21
Ola Alexandre,
De fato, não estávamos conduzindo nenhuma compra internacional, como o informado em mensagens anteriores.
Estávamos, sim, iniciando um processo de exportação que será realizado através de recursos alocados na Fiotec
referentes a um projeto coordenado pelo Claudio Tadeu Daniel Ribeiro porque a Fiocruz e o IOC não dispõem de
recursos para pagar tal serviço de Courier, como o informado pelo SIEX e pelo SEGEC/IOC.
Att
MF
Em 03/11/2021 08:58, Alexandre Amaral escreveu:
Prezada Dra. Fátima!
Solicitamos que nos envie uma justificativa (corpo do e-mail), motivo pelo o qual o processo de exportação
(25030.000895/2021-99) não foi concluído, para que possamos arquivá-lo, conforme solicitado em e-mail
abaixo.
Atenciosamente,
---
Alexandre Amaral</t>
  </si>
  <si>
    <t xml:space="preserve">25029.000495/2021-12 </t>
  </si>
  <si>
    <t xml:space="preserve">25030.000715/2021-79 </t>
  </si>
  <si>
    <t xml:space="preserve">25030.000895/2021-99 </t>
  </si>
  <si>
    <t xml:space="preserve">CANCELADO         </t>
  </si>
  <si>
    <t>24/03/2021</t>
  </si>
  <si>
    <t>21/15902322</t>
  </si>
  <si>
    <t>22/03/2021</t>
  </si>
  <si>
    <t>26/01/2021</t>
  </si>
  <si>
    <t>21/15896056</t>
  </si>
  <si>
    <t>24/02/2021</t>
  </si>
  <si>
    <t>09/09/2021</t>
  </si>
  <si>
    <t>21/15945067</t>
  </si>
  <si>
    <t>03/09/2021</t>
  </si>
  <si>
    <t>PERKIN ELMER</t>
  </si>
  <si>
    <t>26/10/2021</t>
  </si>
  <si>
    <t>21/15958437</t>
  </si>
  <si>
    <t>22/10/2021</t>
  </si>
  <si>
    <t>LABCONCO</t>
  </si>
  <si>
    <t>25385.100145/2019-81</t>
  </si>
  <si>
    <t>28/10/2021</t>
  </si>
  <si>
    <t>21/15959305</t>
  </si>
  <si>
    <t>21/15944100</t>
  </si>
  <si>
    <t>01/09/2021</t>
  </si>
  <si>
    <t>25/06/2021</t>
  </si>
  <si>
    <t>21/15926060</t>
  </si>
  <si>
    <t>23/06/2021</t>
  </si>
  <si>
    <t>04/10/2021</t>
  </si>
  <si>
    <t>21/15952407</t>
  </si>
  <si>
    <t>30/09/2021</t>
  </si>
  <si>
    <t>26/04/2021</t>
  </si>
  <si>
    <t>21/15909530</t>
  </si>
  <si>
    <t>22/04/2021</t>
  </si>
  <si>
    <t>23/07/2021</t>
  </si>
  <si>
    <t>21/15933006</t>
  </si>
  <si>
    <t>21/07/2021</t>
  </si>
  <si>
    <t>THERMO ELECTRON SCIENTIFIC INST</t>
  </si>
  <si>
    <t>25/02/2021</t>
  </si>
  <si>
    <t>21/15895734</t>
  </si>
  <si>
    <t>23/02/2021</t>
  </si>
  <si>
    <t>29/11/2021</t>
  </si>
  <si>
    <t>21/15967794</t>
  </si>
  <si>
    <t>25/11/2021</t>
  </si>
  <si>
    <t>18/10/2021</t>
  </si>
  <si>
    <t>21/15955894</t>
  </si>
  <si>
    <t>14/10/2021</t>
  </si>
  <si>
    <t>07/05/2021</t>
  </si>
  <si>
    <t>21/15905659</t>
  </si>
  <si>
    <t>05/04/2021</t>
  </si>
  <si>
    <t>01/02/2021</t>
  </si>
  <si>
    <t>21/15890537</t>
  </si>
  <si>
    <t>28/01/2021</t>
  </si>
  <si>
    <t>29/10/2021</t>
  </si>
  <si>
    <t>21/15959617</t>
  </si>
  <si>
    <t>27/10/2021</t>
  </si>
  <si>
    <t>BIOTIKA</t>
  </si>
  <si>
    <t>27/12/2021</t>
  </si>
  <si>
    <t>21/15976573</t>
  </si>
  <si>
    <t>23/12/2021</t>
  </si>
  <si>
    <t>23/05/2021</t>
  </si>
  <si>
    <t>21/15917626</t>
  </si>
  <si>
    <t>21/05/2021</t>
  </si>
  <si>
    <t>21/15959310</t>
  </si>
  <si>
    <t>21/03/2021</t>
  </si>
  <si>
    <t>21/15901981</t>
  </si>
  <si>
    <t>19/03/2021</t>
  </si>
  <si>
    <t>21/15951350</t>
  </si>
  <si>
    <t>28/09/2021</t>
  </si>
  <si>
    <t>LEICA MIKROSYSTEME GMBH</t>
  </si>
  <si>
    <t>21/15944098</t>
  </si>
  <si>
    <t>10/12/2021</t>
  </si>
  <si>
    <t>21/15971594</t>
  </si>
  <si>
    <t>08/12/2021</t>
  </si>
  <si>
    <t>15/07/2021</t>
  </si>
  <si>
    <t>21/15930972</t>
  </si>
  <si>
    <t>13/07/2021</t>
  </si>
  <si>
    <t xml:space="preserve">VENC. CONT </t>
  </si>
  <si>
    <t xml:space="preserve"> CONTRATO</t>
  </si>
  <si>
    <t>VALOR</t>
  </si>
  <si>
    <t xml:space="preserve"> UNIDADE</t>
  </si>
  <si>
    <t>08/07/2021</t>
  </si>
  <si>
    <t>21/15928989</t>
  </si>
  <si>
    <t>06/07/2021</t>
  </si>
  <si>
    <t>TRACELARB SCIENTIFIC CORPORATIO</t>
  </si>
  <si>
    <t>17/06/2021</t>
  </si>
  <si>
    <t>21/15923594</t>
  </si>
  <si>
    <t>15/06/2021</t>
  </si>
  <si>
    <t>21/15925197</t>
  </si>
  <si>
    <t>21/06/2021</t>
  </si>
  <si>
    <t>THERMO FISHER SCIENTIFIC ASHEVIL</t>
  </si>
  <si>
    <t>08/11/2021</t>
  </si>
  <si>
    <t>21/15961724</t>
  </si>
  <si>
    <t>04/11/2021</t>
  </si>
  <si>
    <t>21/15958781</t>
  </si>
  <si>
    <t>25/10/2021</t>
  </si>
  <si>
    <t>27/03/2021</t>
  </si>
  <si>
    <t>21/15903530</t>
  </si>
  <si>
    <t>25/03/2021</t>
  </si>
  <si>
    <t>US$                21.664,00</t>
  </si>
  <si>
    <t>12/01/2021</t>
  </si>
  <si>
    <t>21/15886439</t>
  </si>
  <si>
    <t>08/01/2021</t>
  </si>
  <si>
    <t>US$                  6.117,88</t>
  </si>
  <si>
    <t>EX LIBRIS</t>
  </si>
  <si>
    <t>25380.001243/2020-11</t>
  </si>
  <si>
    <t>29/12/2021</t>
  </si>
  <si>
    <t>21/15977150</t>
  </si>
  <si>
    <t>US$                46.991,00</t>
  </si>
  <si>
    <t>21/15975795</t>
  </si>
  <si>
    <t>21/12/2021</t>
  </si>
  <si>
    <t>US$                  6.240,24</t>
  </si>
  <si>
    <t>30/11/2021</t>
  </si>
  <si>
    <t>21/15968349</t>
  </si>
  <si>
    <t>26/11/2021</t>
  </si>
  <si>
    <t>US$                  1.770,00</t>
  </si>
  <si>
    <t>25030.001240/2021-38</t>
  </si>
  <si>
    <t>21/15968273</t>
  </si>
  <si>
    <t>SFR                  1.600,00</t>
  </si>
  <si>
    <t>25030.001304/2021- 9</t>
  </si>
  <si>
    <t>21/15966874</t>
  </si>
  <si>
    <t>23/11/2021</t>
  </si>
  <si>
    <t>SFR                  2.000,00</t>
  </si>
  <si>
    <t>25383.000426/2021-70</t>
  </si>
  <si>
    <t>16/12/2021</t>
  </si>
  <si>
    <t>21/15973442</t>
  </si>
  <si>
    <t>14/12/2021</t>
  </si>
  <si>
    <t>US$                  1.475,00</t>
  </si>
  <si>
    <t>21/15975797</t>
  </si>
  <si>
    <t>US$                  2.212,50</t>
  </si>
  <si>
    <t>24/09/2021</t>
  </si>
  <si>
    <t>21/15949956</t>
  </si>
  <si>
    <t>22/09/2021</t>
  </si>
  <si>
    <t>US$                  2.950,00</t>
  </si>
  <si>
    <t>25383.000300/2021- 3</t>
  </si>
  <si>
    <t>16/11/2021</t>
  </si>
  <si>
    <t>21/15963587</t>
  </si>
  <si>
    <t>10/11/2021</t>
  </si>
  <si>
    <t>US$                  1.330,00</t>
  </si>
  <si>
    <t>25381.000554/2021-33</t>
  </si>
  <si>
    <t>27/09/2021</t>
  </si>
  <si>
    <t>21/15950382</t>
  </si>
  <si>
    <t>23/09/2021</t>
  </si>
  <si>
    <t>US$                  6.350,00</t>
  </si>
  <si>
    <t>25030.000989/2021-68</t>
  </si>
  <si>
    <t>13/05/2021</t>
  </si>
  <si>
    <t>21/15914774</t>
  </si>
  <si>
    <t>11/05/2021</t>
  </si>
  <si>
    <t>US$                  1.225,00</t>
  </si>
  <si>
    <t>02/03/2021</t>
  </si>
  <si>
    <t>21/15897007</t>
  </si>
  <si>
    <t>26/02/2021</t>
  </si>
  <si>
    <t>US$                  1.030,00</t>
  </si>
  <si>
    <t>22/02/2021</t>
  </si>
  <si>
    <t>21/15894778</t>
  </si>
  <si>
    <t>18/02/2021</t>
  </si>
  <si>
    <t>21/15894782</t>
  </si>
  <si>
    <t>US$                  1.995,00</t>
  </si>
  <si>
    <t>JMIR</t>
  </si>
  <si>
    <t>23/03/2021</t>
  </si>
  <si>
    <t>21/15902161</t>
  </si>
  <si>
    <t>21/1592173</t>
  </si>
  <si>
    <t>19/05/2021</t>
  </si>
  <si>
    <t>21/15912915</t>
  </si>
  <si>
    <t>17/05/2021</t>
  </si>
  <si>
    <t>10/06/2021</t>
  </si>
  <si>
    <t>21/15921993</t>
  </si>
  <si>
    <t>08/06/2021</t>
  </si>
  <si>
    <t>US$                  1.572,50</t>
  </si>
  <si>
    <t>25383.000149/2021- 3</t>
  </si>
  <si>
    <t>21/15921994</t>
  </si>
  <si>
    <t>27/07/2021</t>
  </si>
  <si>
    <t>21/15934772</t>
  </si>
  <si>
    <t>US$                  2.350,00</t>
  </si>
  <si>
    <t>29/07/2021</t>
  </si>
  <si>
    <t>21/15934767</t>
  </si>
  <si>
    <t>US$                  2.245,00</t>
  </si>
  <si>
    <t>25383.000215/2021-37</t>
  </si>
  <si>
    <t>21/15934773</t>
  </si>
  <si>
    <t>SFR                  1.400,00</t>
  </si>
  <si>
    <t>21/15934047</t>
  </si>
  <si>
    <t>US$                     600,00</t>
  </si>
  <si>
    <t>MYJOVE CORPORATION</t>
  </si>
  <si>
    <t>25383.000211/2021-59</t>
  </si>
  <si>
    <t>25/07/2021</t>
  </si>
  <si>
    <t>21/15934050</t>
  </si>
  <si>
    <t>16/07/2021</t>
  </si>
  <si>
    <t>21/15931480</t>
  </si>
  <si>
    <t>14/07/2021</t>
  </si>
  <si>
    <t>21/15932494</t>
  </si>
  <si>
    <t>19/07/2021</t>
  </si>
  <si>
    <t>25383.000199/2021-82</t>
  </si>
  <si>
    <t>21/1593044</t>
  </si>
  <si>
    <t>09/07/2021</t>
  </si>
  <si>
    <t>US$                  2.500,00</t>
  </si>
  <si>
    <t>20/08/2021</t>
  </si>
  <si>
    <t>21/15940652</t>
  </si>
  <si>
    <t>18/08/2021</t>
  </si>
  <si>
    <t>US$                  1.750,00</t>
  </si>
  <si>
    <t>25383.000242/2021-18</t>
  </si>
  <si>
    <t>21/15942149</t>
  </si>
  <si>
    <t>26/08/2021</t>
  </si>
  <si>
    <t>LIB                  1.500,00</t>
  </si>
  <si>
    <t>17/08/2021</t>
  </si>
  <si>
    <t>21/15939510</t>
  </si>
  <si>
    <t>13/08/2021</t>
  </si>
  <si>
    <t>US$                  2.150,00</t>
  </si>
  <si>
    <t>25383.000231/2021-20</t>
  </si>
  <si>
    <t>21/15940653</t>
  </si>
  <si>
    <t>US$                  1.699,84</t>
  </si>
  <si>
    <t>25383.000230/2021-85</t>
  </si>
  <si>
    <t>21\15946320</t>
  </si>
  <si>
    <t>US$                  2.549,76</t>
  </si>
  <si>
    <t>25383.000291/2021-42</t>
  </si>
  <si>
    <t>13/09/2021</t>
  </si>
  <si>
    <t>21/15946315</t>
  </si>
  <si>
    <t>US$                  2.400,00</t>
  </si>
  <si>
    <t>25383.000262/2021-81</t>
  </si>
  <si>
    <t>21/11/2021</t>
  </si>
  <si>
    <t>21/15966237</t>
  </si>
  <si>
    <t>19/11/2021</t>
  </si>
  <si>
    <t>21/15959080</t>
  </si>
  <si>
    <t>25382.000496/2021-38</t>
  </si>
  <si>
    <t>21/15959886</t>
  </si>
  <si>
    <t>US$                  2.380,00</t>
  </si>
  <si>
    <t>25382.000463/2021-98</t>
  </si>
  <si>
    <t>21/15961842</t>
  </si>
  <si>
    <t>US$                  1.695,00</t>
  </si>
  <si>
    <t>25382.000462/2021-43</t>
  </si>
  <si>
    <t>08/09/2021</t>
  </si>
  <si>
    <t>21/15944785</t>
  </si>
  <si>
    <t>02/09/2021</t>
  </si>
  <si>
    <t>US$                  2.665,00</t>
  </si>
  <si>
    <t>04/08/2021</t>
  </si>
  <si>
    <t>21/15936348</t>
  </si>
  <si>
    <t>02/08/2021</t>
  </si>
  <si>
    <t>US$                  1.095,00</t>
  </si>
  <si>
    <t>PEERJ INC</t>
  </si>
  <si>
    <t>21/15932504</t>
  </si>
  <si>
    <t>SFR                  1.920,00</t>
  </si>
  <si>
    <t>09/06/2021</t>
  </si>
  <si>
    <t>21/15921604</t>
  </si>
  <si>
    <t>07/06/2021</t>
  </si>
  <si>
    <t>06/05/2021</t>
  </si>
  <si>
    <t>04/05/2021</t>
  </si>
  <si>
    <t>29/04/2021</t>
  </si>
  <si>
    <t>21/15911004</t>
  </si>
  <si>
    <t>27/04/2021</t>
  </si>
  <si>
    <t>21/15910993</t>
  </si>
  <si>
    <t>21/15910992</t>
  </si>
  <si>
    <t>US$                  1.150,00</t>
  </si>
  <si>
    <t>28/04/2021</t>
  </si>
  <si>
    <t>21/15934428</t>
  </si>
  <si>
    <t>26/07/2021</t>
  </si>
  <si>
    <t>LIB                     700,00</t>
  </si>
  <si>
    <t>INTECH DOO</t>
  </si>
  <si>
    <t>25382.000303/2021-49</t>
  </si>
  <si>
    <t>21/15894805</t>
  </si>
  <si>
    <t>US$                  1.584,00</t>
  </si>
  <si>
    <t>25383.000019/2021-62</t>
  </si>
  <si>
    <t>11/11/2021</t>
  </si>
  <si>
    <t>21/15963243</t>
  </si>
  <si>
    <t>09/11/2021</t>
  </si>
  <si>
    <t>SFR                  1.980,00</t>
  </si>
  <si>
    <t>25382.000551/2021-90</t>
  </si>
  <si>
    <t>12/03/2021</t>
  </si>
  <si>
    <t>21/15899684</t>
  </si>
  <si>
    <t>US$                  1.990,00</t>
  </si>
  <si>
    <t>21/15894123</t>
  </si>
  <si>
    <t>12/02/2021</t>
  </si>
  <si>
    <t>US$                  2.507,50</t>
  </si>
  <si>
    <t>25382.000009/2021-37</t>
  </si>
  <si>
    <t>21/15971691</t>
  </si>
  <si>
    <t>SFR                  1.800,00</t>
  </si>
  <si>
    <t>25380.003145/2021- 7</t>
  </si>
  <si>
    <t>10/08/2021</t>
  </si>
  <si>
    <t>21/15937705</t>
  </si>
  <si>
    <t>06/08/2021</t>
  </si>
  <si>
    <t>25380.002064/2021-81</t>
  </si>
  <si>
    <t>21/15909889</t>
  </si>
  <si>
    <t>US$                     975,00</t>
  </si>
  <si>
    <t>SFR                  1.000,00</t>
  </si>
  <si>
    <t>12/05/2021</t>
  </si>
  <si>
    <t>21/15914350</t>
  </si>
  <si>
    <t>10/05/2021</t>
  </si>
  <si>
    <t>US$                  1.000,00</t>
  </si>
  <si>
    <t>25380.000539/2021- 3</t>
  </si>
  <si>
    <t>09/12/2021</t>
  </si>
  <si>
    <t>21/15971401</t>
  </si>
  <si>
    <t>07/12/2021</t>
  </si>
  <si>
    <t>US$                  2.485,00</t>
  </si>
  <si>
    <t>21/15966223</t>
  </si>
  <si>
    <t>US$                  1.100,00</t>
  </si>
  <si>
    <t>21/016134994</t>
  </si>
  <si>
    <t>US$                  1.622,50</t>
  </si>
  <si>
    <t>18/01/2021</t>
  </si>
  <si>
    <t>21/15887637</t>
  </si>
  <si>
    <t>14/01/2021</t>
  </si>
  <si>
    <t>25381.000487/2020-76</t>
  </si>
  <si>
    <t>21/15950789</t>
  </si>
  <si>
    <t>US$                  2.655,00</t>
  </si>
  <si>
    <t>25381.000460/2021-64</t>
  </si>
  <si>
    <t>16/06/2021</t>
  </si>
  <si>
    <t>21/159233503</t>
  </si>
  <si>
    <t>14/06/2021</t>
  </si>
  <si>
    <t>US$                  2.365,00</t>
  </si>
  <si>
    <t>21/15923502</t>
  </si>
  <si>
    <t>US$                     350,00</t>
  </si>
  <si>
    <t>RESEARCH TRENDS PVT.LTD.</t>
  </si>
  <si>
    <t>21/15921602</t>
  </si>
  <si>
    <t>US$                     560,00</t>
  </si>
  <si>
    <t>21/15914749</t>
  </si>
  <si>
    <t>US$                  1.850,00</t>
  </si>
  <si>
    <t>30/12/2021</t>
  </si>
  <si>
    <t>28/12/2021</t>
  </si>
  <si>
    <t>US$                  1.900,00</t>
  </si>
  <si>
    <t>21/15973441</t>
  </si>
  <si>
    <t>US$                  1.912,32</t>
  </si>
  <si>
    <t>14/05/2021</t>
  </si>
  <si>
    <t>21/15914753</t>
  </si>
  <si>
    <t>SFR                  1.260,00</t>
  </si>
  <si>
    <t>21/126783313</t>
  </si>
  <si>
    <t>US$                     750,00</t>
  </si>
  <si>
    <t>21/15943979</t>
  </si>
  <si>
    <t>31/08/2021</t>
  </si>
  <si>
    <t>25381.000368/2021- 2</t>
  </si>
  <si>
    <t>21/10/2021</t>
  </si>
  <si>
    <t>21/15957334</t>
  </si>
  <si>
    <t>19/10/2021</t>
  </si>
  <si>
    <t>25383.000367/2021-30</t>
  </si>
  <si>
    <t>21/15957335</t>
  </si>
  <si>
    <t>US$                  1.694,00</t>
  </si>
  <si>
    <t>25383.000366/2021-95</t>
  </si>
  <si>
    <t>21/15957333</t>
  </si>
  <si>
    <t>US$                  2.455,00</t>
  </si>
  <si>
    <t>25383.000365/2021-41</t>
  </si>
  <si>
    <t>15/01/2021</t>
  </si>
  <si>
    <t>21/15887299</t>
  </si>
  <si>
    <t>13/01/2021</t>
  </si>
  <si>
    <t>25383.000362/2020-26</t>
  </si>
  <si>
    <t>13/10/2021</t>
  </si>
  <si>
    <t>21/15954404</t>
  </si>
  <si>
    <t>07/10/2021</t>
  </si>
  <si>
    <t>25383.000352/2021-71</t>
  </si>
  <si>
    <t>21/15949959</t>
  </si>
  <si>
    <t>25383.000304/2021-83</t>
  </si>
  <si>
    <t>05/10/2021</t>
  </si>
  <si>
    <t>21/15952942</t>
  </si>
  <si>
    <t>01/10/2021</t>
  </si>
  <si>
    <t>SFR                     750,00</t>
  </si>
  <si>
    <t>25383.000302/2021-94</t>
  </si>
  <si>
    <t>21/15973438</t>
  </si>
  <si>
    <t>01/12/2021</t>
  </si>
  <si>
    <t>21/15968590</t>
  </si>
  <si>
    <t>US$                     450,00</t>
  </si>
  <si>
    <t>25383.000448/2021-30</t>
  </si>
  <si>
    <t>21/15963906</t>
  </si>
  <si>
    <t>25383.000410/2021-67</t>
  </si>
  <si>
    <t>21/15967410</t>
  </si>
  <si>
    <t>24/11/2021</t>
  </si>
  <si>
    <t>25383.000430/2021-38</t>
  </si>
  <si>
    <t>28/08/2021</t>
  </si>
  <si>
    <t>21/15942844</t>
  </si>
  <si>
    <t>US$                  4.115,00</t>
  </si>
  <si>
    <t>17/09/2021</t>
  </si>
  <si>
    <t>21/15947911</t>
  </si>
  <si>
    <t>15/09/2021</t>
  </si>
  <si>
    <t>SFR                11.420,00</t>
  </si>
  <si>
    <t>25030.000930/2021-70</t>
  </si>
  <si>
    <t>16/09/2021</t>
  </si>
  <si>
    <t>21/15947520</t>
  </si>
  <si>
    <t>14/09/2021</t>
  </si>
  <si>
    <t>US$                  3.980,00</t>
  </si>
  <si>
    <t>21/15899693</t>
  </si>
  <si>
    <t>10/03/2021</t>
  </si>
  <si>
    <t>SFR                  2.720,00</t>
  </si>
  <si>
    <t>21/15947910</t>
  </si>
  <si>
    <t>25030.001005/2021-66</t>
  </si>
  <si>
    <t>21/15947521</t>
  </si>
  <si>
    <t>25030.001078/2021-58</t>
  </si>
  <si>
    <t>09/10/2021</t>
  </si>
  <si>
    <t>21/15954397</t>
  </si>
  <si>
    <t>US$                  2.855,00</t>
  </si>
  <si>
    <t>KNOWLEDGE WORKS GLOBAL LTD</t>
  </si>
  <si>
    <t>08/10/2021</t>
  </si>
  <si>
    <t>21/15954079</t>
  </si>
  <si>
    <t>06/10/2021</t>
  </si>
  <si>
    <t>US$                     428,00</t>
  </si>
  <si>
    <t>MS- EDITIONS SPA</t>
  </si>
  <si>
    <t>25030.001030/2021-40</t>
  </si>
  <si>
    <t>21/15959076</t>
  </si>
  <si>
    <t>US$                     700,00</t>
  </si>
  <si>
    <t>25030.001164/2021-61</t>
  </si>
  <si>
    <t>21/15962354</t>
  </si>
  <si>
    <t>05/11/2021</t>
  </si>
  <si>
    <t>US$                  4.930,00</t>
  </si>
  <si>
    <t>21/15961808</t>
  </si>
  <si>
    <t>US$                     770,00</t>
  </si>
  <si>
    <t>25030.001147/2021-23</t>
  </si>
  <si>
    <t>21/15961841</t>
  </si>
  <si>
    <t>US$                  2.660,00</t>
  </si>
  <si>
    <t>25030.001138/2021-32</t>
  </si>
  <si>
    <t>04/12/2021</t>
  </si>
  <si>
    <t>21/15970023</t>
  </si>
  <si>
    <t>02/12/2021</t>
  </si>
  <si>
    <t>SFR                10.000,00</t>
  </si>
  <si>
    <t>25030.001137/2021-98</t>
  </si>
  <si>
    <t>21/15961843</t>
  </si>
  <si>
    <t>US$                     407,00</t>
  </si>
  <si>
    <t>AUSTIN PUBLISHING GROUP</t>
  </si>
  <si>
    <t>25030.001135/2021- 7</t>
  </si>
  <si>
    <t>21/15899694</t>
  </si>
  <si>
    <t>US$                  9.970,00</t>
  </si>
  <si>
    <t>25030.000801/2020-09</t>
  </si>
  <si>
    <t>21/15942854</t>
  </si>
  <si>
    <t>US$                  1.600,00</t>
  </si>
  <si>
    <t>21/15945406</t>
  </si>
  <si>
    <t>06/09/2021</t>
  </si>
  <si>
    <t>US$                  4.500,00</t>
  </si>
  <si>
    <t>25030.000763/2021-67</t>
  </si>
  <si>
    <t>21/15942856</t>
  </si>
  <si>
    <t>US$                  1.050,00</t>
  </si>
  <si>
    <t>21/15942841</t>
  </si>
  <si>
    <t>E                      1.179,00</t>
  </si>
  <si>
    <t>21/15942846</t>
  </si>
  <si>
    <t>US$                  1.350,00</t>
  </si>
  <si>
    <t>F1000 RESEARCH</t>
  </si>
  <si>
    <t>25030.000759/2021- 7</t>
  </si>
  <si>
    <t>24/08/2021</t>
  </si>
  <si>
    <t>15/941411</t>
  </si>
  <si>
    <t>LIB                     410,00</t>
  </si>
  <si>
    <t>RESEARCH DESK INC</t>
  </si>
  <si>
    <t>25030.000702/2021-08</t>
  </si>
  <si>
    <t>21/15899686</t>
  </si>
  <si>
    <t>US$                  4.910,00</t>
  </si>
  <si>
    <t>25030.000868/2020-35</t>
  </si>
  <si>
    <t>21/15899698</t>
  </si>
  <si>
    <t>US$                     640,00</t>
  </si>
  <si>
    <t>21/15945405</t>
  </si>
  <si>
    <t>US$                13.957,50</t>
  </si>
  <si>
    <t>18/06/2021</t>
  </si>
  <si>
    <t>21/15924214</t>
  </si>
  <si>
    <t>E                      1.250,00</t>
  </si>
  <si>
    <t>17/12/2021</t>
  </si>
  <si>
    <t>21/15974009</t>
  </si>
  <si>
    <t>15/12/2021</t>
  </si>
  <si>
    <t>21/15970083</t>
  </si>
  <si>
    <t>E                         102,00</t>
  </si>
  <si>
    <t>25030.001251/2021-18</t>
  </si>
  <si>
    <t>21/15932493</t>
  </si>
  <si>
    <t>US$                  2.698,00</t>
  </si>
  <si>
    <t>BAISHIDENG PUBLISHING GROUP CO.</t>
  </si>
  <si>
    <t>12/07/2021</t>
  </si>
  <si>
    <t>21/15930053</t>
  </si>
  <si>
    <t>SFR                  3.000,00</t>
  </si>
  <si>
    <t>S KARGER AG</t>
  </si>
  <si>
    <t>21/15930052</t>
  </si>
  <si>
    <t>US$                  5.015,00</t>
  </si>
  <si>
    <t>10/07/2021</t>
  </si>
  <si>
    <t>21/15930051</t>
  </si>
  <si>
    <t>US$                  4.844,00</t>
  </si>
  <si>
    <t>21/15926059</t>
  </si>
  <si>
    <t>21/15929654</t>
  </si>
  <si>
    <t>07/07/2021</t>
  </si>
  <si>
    <t>SFR                  7.460,00</t>
  </si>
  <si>
    <t>21/15929294</t>
  </si>
  <si>
    <t>E                      2.019,00</t>
  </si>
  <si>
    <t>LONDON SCHOOL OF HYGIENE &amp; TRO</t>
  </si>
  <si>
    <t>21/15930448</t>
  </si>
  <si>
    <t>US$                  3.255,00</t>
  </si>
  <si>
    <t>21/15925888</t>
  </si>
  <si>
    <t>26/06/2021</t>
  </si>
  <si>
    <t>21/15941405</t>
  </si>
  <si>
    <t>US$                  4.800,00</t>
  </si>
  <si>
    <t>25030.000614/2021-06</t>
  </si>
  <si>
    <t>21/15926403</t>
  </si>
  <si>
    <t>24/06/2021</t>
  </si>
  <si>
    <t>27/01/2021</t>
  </si>
  <si>
    <t>21/15889740</t>
  </si>
  <si>
    <t>25/01/2021</t>
  </si>
  <si>
    <t>US$                  4.160,00</t>
  </si>
  <si>
    <t>21/15941404</t>
  </si>
  <si>
    <t>25030.000683/2021-10</t>
  </si>
  <si>
    <t>21/15941407</t>
  </si>
  <si>
    <t>US$                  4.045,00</t>
  </si>
  <si>
    <t>25030.000667/2021-19</t>
  </si>
  <si>
    <t>21/15921596</t>
  </si>
  <si>
    <t>US$                  7.550,00</t>
  </si>
  <si>
    <t>21/15916309</t>
  </si>
  <si>
    <t>18/05/2021</t>
  </si>
  <si>
    <t>US$                  5.330,00</t>
  </si>
  <si>
    <t>21/15921990</t>
  </si>
  <si>
    <t>SFR                10.660,00</t>
  </si>
  <si>
    <t>14/04/2021</t>
  </si>
  <si>
    <t>21/15907361</t>
  </si>
  <si>
    <t>12/04/2021</t>
  </si>
  <si>
    <t>US$                     653,00</t>
  </si>
  <si>
    <t>19/06/2021</t>
  </si>
  <si>
    <t>21/15924552</t>
  </si>
  <si>
    <t>US$                13.830,00</t>
  </si>
  <si>
    <t>21/15924548</t>
  </si>
  <si>
    <t>US$                  7.365,00</t>
  </si>
  <si>
    <t>25030.000396/2021- 0</t>
  </si>
  <si>
    <t>21/15916314</t>
  </si>
  <si>
    <t>20/05/2021</t>
  </si>
  <si>
    <t>21/15916690</t>
  </si>
  <si>
    <t>25030.000484/2021-01</t>
  </si>
  <si>
    <t>21/15921601</t>
  </si>
  <si>
    <t>20/15886998</t>
  </si>
  <si>
    <t>SFR                11.550,00</t>
  </si>
  <si>
    <t>25030.000455/2020-51</t>
  </si>
  <si>
    <t>22/11/2021</t>
  </si>
  <si>
    <t>21/15965878</t>
  </si>
  <si>
    <t>18/11/2021</t>
  </si>
  <si>
    <t>25792.000086/2021-65</t>
  </si>
  <si>
    <t>21/15971686</t>
  </si>
  <si>
    <t>21/15973007</t>
  </si>
  <si>
    <t>13/12/2021</t>
  </si>
  <si>
    <t>25384.001253/2021- 5</t>
  </si>
  <si>
    <t>21/15953688</t>
  </si>
  <si>
    <t>25384.000847/2021-91</t>
  </si>
  <si>
    <t>15/03/2021</t>
  </si>
  <si>
    <t>21/15900123</t>
  </si>
  <si>
    <t>11/03/2021</t>
  </si>
  <si>
    <t>US$                  6.932,50</t>
  </si>
  <si>
    <t>25030.000017/2021-73</t>
  </si>
  <si>
    <t>21/5900099</t>
  </si>
  <si>
    <t>US$                  3.390,00</t>
  </si>
  <si>
    <t>25030.000016/2021-29</t>
  </si>
  <si>
    <t>US$                     900,00</t>
  </si>
  <si>
    <t>25030.000015/2021-84</t>
  </si>
  <si>
    <t>21/15900125</t>
  </si>
  <si>
    <t>US$                  3.260,00</t>
  </si>
  <si>
    <t>25030.000013/2021-95</t>
  </si>
  <si>
    <t>21/15907358</t>
  </si>
  <si>
    <t>US$                  1.386,00</t>
  </si>
  <si>
    <t>MAD CRAVE GROUP LLC</t>
  </si>
  <si>
    <t>21/15900097</t>
  </si>
  <si>
    <t>E                         127,50</t>
  </si>
  <si>
    <t>25030.000044/2021-46</t>
  </si>
  <si>
    <t>21/15900106</t>
  </si>
  <si>
    <t>LIB                  2.800,00</t>
  </si>
  <si>
    <t>21/15921594</t>
  </si>
  <si>
    <t>US$                13.680,00</t>
  </si>
  <si>
    <t>21/15916683</t>
  </si>
  <si>
    <t>US$                  6.330,00</t>
  </si>
  <si>
    <t>30/04/2021</t>
  </si>
  <si>
    <t>21/15911356</t>
  </si>
  <si>
    <t>SFR                  1.300,00</t>
  </si>
  <si>
    <t>21/15907360</t>
  </si>
  <si>
    <t>US$                     999,00</t>
  </si>
  <si>
    <t>21/15907362</t>
  </si>
  <si>
    <t>US$                  2.290,00</t>
  </si>
  <si>
    <t>21/15911353</t>
  </si>
  <si>
    <t>US$                  3.420,00</t>
  </si>
  <si>
    <t>21/15968344</t>
  </si>
  <si>
    <t>US$                  5.509,00</t>
  </si>
  <si>
    <t>25030.001239/2021-11</t>
  </si>
  <si>
    <t>21/15977139</t>
  </si>
  <si>
    <t>SFR                  3.640,00</t>
  </si>
  <si>
    <t>21/15977149</t>
  </si>
  <si>
    <t>US$                     300,00</t>
  </si>
  <si>
    <t>MALAY SIAN SOCIETY OF PARASITOL</t>
  </si>
  <si>
    <t>25030.001356/2021-77</t>
  </si>
  <si>
    <t>20/03/2021</t>
  </si>
  <si>
    <t>21/15902174</t>
  </si>
  <si>
    <t>US$                  2.050,00</t>
  </si>
  <si>
    <t>25383.000064/2021-17</t>
  </si>
  <si>
    <t>21/15968592</t>
  </si>
  <si>
    <t>25383.000440/2021-73</t>
  </si>
  <si>
    <t>21/15967712</t>
  </si>
  <si>
    <t>SFR                  2.300,00</t>
  </si>
  <si>
    <t>25381.000511/2021-58</t>
  </si>
  <si>
    <t>21/15972168</t>
  </si>
  <si>
    <t>25380.003741/2021-89</t>
  </si>
  <si>
    <t>21/15896132</t>
  </si>
  <si>
    <t>LIB                  2.000,00</t>
  </si>
  <si>
    <t>21/15900102</t>
  </si>
  <si>
    <t>US$                  3.860,00</t>
  </si>
  <si>
    <t>25030.000026/2021-64</t>
  </si>
  <si>
    <t>21/15921599</t>
  </si>
  <si>
    <t>E                      1.577,00</t>
  </si>
  <si>
    <t>21/15941395</t>
  </si>
  <si>
    <t>US$                  2.367,50</t>
  </si>
  <si>
    <t>21/15900105</t>
  </si>
  <si>
    <t>US$                  7.227,50</t>
  </si>
  <si>
    <t>21/15894781</t>
  </si>
  <si>
    <t>CAN                   125,00</t>
  </si>
  <si>
    <t>ASSOCIATION OF CANADIAN ERGONO</t>
  </si>
  <si>
    <t>21/15946324</t>
  </si>
  <si>
    <t>E                         200,00</t>
  </si>
  <si>
    <t>UNIVERSITAT POLITECNICA DE VALE</t>
  </si>
  <si>
    <t>21/15967841</t>
  </si>
  <si>
    <t>ASOCIACION ARGENTINA DE MICROB</t>
  </si>
  <si>
    <t>21/15967412</t>
  </si>
  <si>
    <t>25067.000578/2021-55</t>
  </si>
  <si>
    <t>21/15971405</t>
  </si>
  <si>
    <t>E                      7.500,00</t>
  </si>
  <si>
    <t>PASTEUR NETWORK</t>
  </si>
  <si>
    <t>CRIS/PR</t>
  </si>
  <si>
    <t>25380.003040/2021-40</t>
  </si>
  <si>
    <t>07/04/2021</t>
  </si>
  <si>
    <t>21/15905776</t>
  </si>
  <si>
    <t>US$                35.000,00</t>
  </si>
  <si>
    <t>21/15895900</t>
  </si>
  <si>
    <t>E                      1.800,00</t>
  </si>
  <si>
    <t>EUROPEAN DIRECTORATE FOR THE Q</t>
  </si>
  <si>
    <t>25385.000088/2020-75</t>
  </si>
  <si>
    <t>30/06/2021</t>
  </si>
  <si>
    <t>21/15927127</t>
  </si>
  <si>
    <t>28/06/2021</t>
  </si>
  <si>
    <t>US$                     705,00</t>
  </si>
  <si>
    <t>SCI RES LITERATURE LLC</t>
  </si>
  <si>
    <t>21/15924188</t>
  </si>
  <si>
    <t>US$                  1.027,00</t>
  </si>
  <si>
    <t>21/15914745</t>
  </si>
  <si>
    <t>LIB                  1.250,00</t>
  </si>
  <si>
    <t>IFIC ADMINISTRATIVE OFFICE</t>
  </si>
  <si>
    <t>21/15914361</t>
  </si>
  <si>
    <t>US$                  2.565,00</t>
  </si>
  <si>
    <t>21/15914359</t>
  </si>
  <si>
    <t>21/15914362</t>
  </si>
  <si>
    <t>US$                     885,00</t>
  </si>
  <si>
    <t>18/03/2021</t>
  </si>
  <si>
    <t>21/15901182</t>
  </si>
  <si>
    <t>16/03/2021</t>
  </si>
  <si>
    <t>21/15901183</t>
  </si>
  <si>
    <t>25381.000073/2021-28</t>
  </si>
  <si>
    <t>12/15968353</t>
  </si>
  <si>
    <t>US$                  2.420,00</t>
  </si>
  <si>
    <t>21/15946768</t>
  </si>
  <si>
    <t>10/09/2021</t>
  </si>
  <si>
    <t>US$                  1.595,00</t>
  </si>
  <si>
    <t>03/12/2021</t>
  </si>
  <si>
    <t>21/202111303</t>
  </si>
  <si>
    <t>US$                  1.749,00</t>
  </si>
  <si>
    <t>21/15941403</t>
  </si>
  <si>
    <t>21/15966220</t>
  </si>
  <si>
    <t>US$                  1.840,00</t>
  </si>
  <si>
    <t>21/15959481</t>
  </si>
  <si>
    <t>US$                     743,00</t>
  </si>
  <si>
    <t>21/15968094</t>
  </si>
  <si>
    <t>27/08/2021</t>
  </si>
  <si>
    <t>21/15942384</t>
  </si>
  <si>
    <t>25/08/2021</t>
  </si>
  <si>
    <t>19/08/2021</t>
  </si>
  <si>
    <t>21/15940232</t>
  </si>
  <si>
    <t>21/15939508</t>
  </si>
  <si>
    <t>21/15923857</t>
  </si>
  <si>
    <t>25/05/2021</t>
  </si>
  <si>
    <t>21/15917850</t>
  </si>
  <si>
    <t>21/15910990</t>
  </si>
  <si>
    <t>21/15911001</t>
  </si>
  <si>
    <t>21/15911002</t>
  </si>
  <si>
    <t>05/03/2021</t>
  </si>
  <si>
    <t>21/15898100</t>
  </si>
  <si>
    <t>03/03/2021</t>
  </si>
  <si>
    <t>21/15898101</t>
  </si>
  <si>
    <t>08/04/2021</t>
  </si>
  <si>
    <t>21/15906084</t>
  </si>
  <si>
    <t>06/04/2021</t>
  </si>
  <si>
    <t>21/15894801</t>
  </si>
  <si>
    <t>21/5910994</t>
  </si>
  <si>
    <t>21/15906698</t>
  </si>
  <si>
    <t>US$                  1.180,00</t>
  </si>
  <si>
    <t>26/03/2021</t>
  </si>
  <si>
    <t>21/15903160</t>
  </si>
  <si>
    <t>US$                  1.324,00</t>
  </si>
  <si>
    <t>22/01/2021</t>
  </si>
  <si>
    <t>21/15894779</t>
  </si>
  <si>
    <t>21/15965815</t>
  </si>
  <si>
    <t>21/15961781</t>
  </si>
  <si>
    <t>21/15900098</t>
  </si>
  <si>
    <t>US$                  2.065,00</t>
  </si>
  <si>
    <t>21/15909892</t>
  </si>
  <si>
    <t>E                         435,00</t>
  </si>
  <si>
    <t>21/15896133</t>
  </si>
  <si>
    <t>21/15967827</t>
  </si>
  <si>
    <t>US$                  1.131,00</t>
  </si>
  <si>
    <t>21/15967834</t>
  </si>
  <si>
    <t>US$                13.570,00</t>
  </si>
  <si>
    <t>21/15954074</t>
  </si>
  <si>
    <t>SFR                10.020,00</t>
  </si>
  <si>
    <t>21/09/2021</t>
  </si>
  <si>
    <t>21/15948786</t>
  </si>
  <si>
    <t>E                         577,50</t>
  </si>
  <si>
    <t>30/08/2021</t>
  </si>
  <si>
    <t>21/15942852</t>
  </si>
  <si>
    <t>E                         400,00</t>
  </si>
  <si>
    <t>PAGEPRESS SRL</t>
  </si>
  <si>
    <t>21/15899697</t>
  </si>
  <si>
    <t>US$                  1.179,00</t>
  </si>
  <si>
    <t>BIOMEDICAL SCIENCE &amp; RESEARCH</t>
  </si>
  <si>
    <t>21/15899695</t>
  </si>
  <si>
    <t>21/15941399</t>
  </si>
  <si>
    <t>SFR                  5.750,00</t>
  </si>
  <si>
    <t>21/15941408</t>
  </si>
  <si>
    <t>E                      1.730,00</t>
  </si>
  <si>
    <t>21/15941396</t>
  </si>
  <si>
    <t>US$                  2.662,00</t>
  </si>
  <si>
    <t>21/15941393</t>
  </si>
  <si>
    <t>21/15941406</t>
  </si>
  <si>
    <t>21/15926402</t>
  </si>
  <si>
    <t>US$                     250,00</t>
  </si>
  <si>
    <t>VIDE LEAF</t>
  </si>
  <si>
    <t>21/15921600</t>
  </si>
  <si>
    <t>21/15916311</t>
  </si>
  <si>
    <t>US$                  2.335,00</t>
  </si>
  <si>
    <t>ANMAT-ADMINISTRACION NACIONAL</t>
  </si>
  <si>
    <t>21/15916310</t>
  </si>
  <si>
    <t>21/15911354</t>
  </si>
  <si>
    <t>US$                  5.440,00</t>
  </si>
  <si>
    <t>21/15911361</t>
  </si>
  <si>
    <t>US$                  1.950,00</t>
  </si>
  <si>
    <t>21/15921598</t>
  </si>
  <si>
    <t>SFR                  8.340,00</t>
  </si>
  <si>
    <t>02/06/2021</t>
  </si>
  <si>
    <t>21/15919656</t>
  </si>
  <si>
    <t>28/05/2021</t>
  </si>
  <si>
    <t>21/15911359</t>
  </si>
  <si>
    <t>SFR                11.200,00</t>
  </si>
  <si>
    <t>21/15900096</t>
  </si>
  <si>
    <t>US$                  5.280,00</t>
  </si>
  <si>
    <t>21/15900094</t>
  </si>
  <si>
    <t>21/15914747</t>
  </si>
  <si>
    <t>US$                  7.500,00</t>
  </si>
  <si>
    <t>21/15924550</t>
  </si>
  <si>
    <t>E                           50,00</t>
  </si>
  <si>
    <t>ASSOCIAÇÃO REDE SCICOMPT</t>
  </si>
  <si>
    <t>20/12/2021</t>
  </si>
  <si>
    <t>21/15974352</t>
  </si>
  <si>
    <t>US$                10.730,00</t>
  </si>
  <si>
    <t>21/15915932</t>
  </si>
  <si>
    <t>US$                  1.300,00</t>
  </si>
  <si>
    <t>21/15967417</t>
  </si>
  <si>
    <t>US$                     293,06</t>
  </si>
  <si>
    <t>FERNANDO OSORIO ALARCON</t>
  </si>
  <si>
    <t>21/15931135</t>
  </si>
  <si>
    <t>US$                40.000,00</t>
  </si>
  <si>
    <t>21/15942840</t>
  </si>
  <si>
    <t>US$                10.115,00</t>
  </si>
  <si>
    <t>21/15962359</t>
  </si>
  <si>
    <t>US$                     200,00</t>
  </si>
  <si>
    <t>CIICS 2020</t>
  </si>
  <si>
    <t>25381.000520/2021-49</t>
  </si>
  <si>
    <t>21/15916315</t>
  </si>
  <si>
    <t>E                         658,00</t>
  </si>
  <si>
    <t>TRANSMITTING SCIENCE S.L</t>
  </si>
  <si>
    <t>21/15968804</t>
  </si>
  <si>
    <t>US$                32.281,00</t>
  </si>
  <si>
    <t>DOT  LIB</t>
  </si>
  <si>
    <t>25380.002311/2021-40</t>
  </si>
  <si>
    <t>21/15968799</t>
  </si>
  <si>
    <t>US$                14.782,00</t>
  </si>
  <si>
    <t>OVID TECHNOLOGIES INC</t>
  </si>
  <si>
    <t>25380.001967/2021-45</t>
  </si>
  <si>
    <t>21/15968801</t>
  </si>
  <si>
    <t>US$                  7.728,16</t>
  </si>
  <si>
    <t>25380.001275/2021- 5</t>
  </si>
  <si>
    <t>20/10/2021</t>
  </si>
  <si>
    <t>21/15956850</t>
  </si>
  <si>
    <t>US$                     460,00</t>
  </si>
  <si>
    <t>25067.000501/2021-85</t>
  </si>
  <si>
    <t>21/15928609</t>
  </si>
  <si>
    <t>02/07/2021</t>
  </si>
  <si>
    <t>E                      2.850,00</t>
  </si>
  <si>
    <t>IANPHI</t>
  </si>
  <si>
    <t>25380.001203/2021-50</t>
  </si>
  <si>
    <t>21/15968736</t>
  </si>
  <si>
    <t>DOAÃ‡ÃƒO</t>
  </si>
  <si>
    <t>VIDE CATALAGO DO PRODUTO</t>
  </si>
  <si>
    <t>25380.000553/2021- 7</t>
  </si>
  <si>
    <t>University of Oxford</t>
  </si>
  <si>
    <t>MATERIAL LABORATORISAL (16 CRIOTUBOS COM 1,5ML DE SORO HUMANO)</t>
  </si>
  <si>
    <t>25030.100315/2020-81</t>
  </si>
  <si>
    <t>INSTITUTE FEDEREAL DE TECNOLOGIA DA SUÃÃ‡A</t>
  </si>
  <si>
    <t>0.412</t>
  </si>
  <si>
    <t>Royal British Columbia Museum</t>
  </si>
  <si>
    <t>PEPperPRINT GmbH</t>
  </si>
  <si>
    <t>MATERIAL LABORATORIAL : SORO HUMANO</t>
  </si>
  <si>
    <t>25030.000335/2021-34</t>
  </si>
  <si>
    <t>Mass Spectrometry for Biology- Pasteur Institute</t>
  </si>
  <si>
    <t>Swiss Federal Institute of Technology (EPFL)</t>
  </si>
  <si>
    <t>0.630</t>
  </si>
  <si>
    <t>25030.000457/2021-21</t>
  </si>
  <si>
    <t>YALE UNIVERSITY</t>
  </si>
  <si>
    <t>25030.001201/2021-31</t>
  </si>
  <si>
    <t>CENTRE DE RESEARCH EN INFECTOLOGIES - UNIV QUEBEC</t>
  </si>
  <si>
    <t>25030.001237/2021-14</t>
  </si>
  <si>
    <t>25030.001241/2021-82</t>
  </si>
  <si>
    <t>UNIVERSITY OF SOUTH FLORIDA</t>
  </si>
  <si>
    <t>SANGUE HUMANO</t>
  </si>
  <si>
    <t>INDIANA UNIVERSITY</t>
  </si>
  <si>
    <t>MATERIAL LABORATORIAL ( DNA GENÔMICO DO MOSQUITO AEDES AEGYPTI)</t>
  </si>
  <si>
    <t>LÂMINAS CONTENDO INSETOS MONTADOS.</t>
  </si>
  <si>
    <t>MATERIAL LABORATORIAL ( EXTRATO CÉLULA DE SCHWANN E KIT PTMSCANÂ®)</t>
  </si>
  <si>
    <t>MICROTUBOS DE PLÁSTICO CONTENDO DNA GENÔMICO DO MOSQUITO AEDES AEGYPI</t>
  </si>
  <si>
    <t>22L DE DNA DE AEDES ALBOPICTUS, TOTALIZANDO 9,46 ML.E 50 UL DE DNA</t>
  </si>
  <si>
    <t>ANTICORPOS PURIFICADOS ANTI-PROTEÍNA GLURP DE PLASMODIUM FACLIPARUM</t>
  </si>
  <si>
    <t>PROTEÍNAS</t>
  </si>
  <si>
    <t>PLASMA HUMANO ISAOLADO DE INDIVÍDUOS EXPOSTOS À  MALÁRIA</t>
  </si>
  <si>
    <t>AMOSTRAS DE: NASO-FARÍNGEAS DE PACIENTES, SORO SANGUÍNEO , ISOLADA EM CULTIVO</t>
  </si>
  <si>
    <t>OBS: As Exportações tiveram as taxas estimadas para US$/R$ 5,60, simbólica, para efeito de cálculo.</t>
  </si>
  <si>
    <r>
      <t>OBS</t>
    </r>
    <r>
      <rPr>
        <b/>
        <vertAlign val="subscript"/>
        <sz val="11"/>
        <color rgb="FF0070C0"/>
        <rFont val="Calibri"/>
        <family val="2"/>
      </rPr>
      <t>2</t>
    </r>
    <r>
      <rPr>
        <b/>
        <sz val="11"/>
        <color rgb="FF0070C0"/>
        <rFont val="Calibri"/>
        <family val="2"/>
      </rPr>
      <t>: o cálculo de dias na alfândega foi pela mediana.</t>
    </r>
  </si>
  <si>
    <t>MATERIAL LABORATORIAL (SENSOR MICROFLUÍDICO DE ESCOAMENTO)</t>
  </si>
  <si>
    <t>VIDE CATÁLOGO DO PRODUTO IMPORTADO</t>
  </si>
  <si>
    <t>SCANNER MICROPROCESSADO DE CAMPO CLARO, AJUSTE: RESOLUÇÃO 40X</t>
  </si>
  <si>
    <t>MATERIAL LABORATORIAL (PLASMA DE PACIENTE COM HANSENÍASE)</t>
  </si>
  <si>
    <t>MATERIAL LABORATORIAL (PLASMÍDEO COM GENE DE PROTEÍNA NÃO ESTRUTUTAL)</t>
  </si>
  <si>
    <t>CRIOTUBO COM AMOSTRA DE SORO HUMANO (CADA VIAL CONTÉM 0,035 ML)</t>
  </si>
  <si>
    <t>REAGENTES PARA CITÔMETRO</t>
  </si>
  <si>
    <t xml:space="preserve">MATERIAL LABORATORIAL </t>
  </si>
  <si>
    <t xml:space="preserve"> MICROSCÓPIO</t>
  </si>
  <si>
    <t>MATERIAL LABORATORIAL (OLIGORIBONUCLEOTíDEO METILADO GPPPAACU.)</t>
  </si>
  <si>
    <t>SENSOR DE TUBOS DO COLETOR DE FRACOES PARA CROMATOGRAF AKTA.</t>
  </si>
  <si>
    <t>Conector de engate, cabo, fibra ótica.</t>
  </si>
  <si>
    <t>PLATAFORMA INTEGRADA PARA PRODUÇÃO BIOLÓGICA SEMI CONTINUA EM 200L</t>
  </si>
  <si>
    <t xml:space="preserve"> REAGENTES</t>
  </si>
  <si>
    <t>ANTÍGENO</t>
  </si>
  <si>
    <t xml:space="preserve">MEDICAMENTOS </t>
  </si>
  <si>
    <t>MEDICAMENTO (PRIFITIN - COMPRIMIDOS DE RIFAPENTINA 150MG)</t>
  </si>
  <si>
    <t>MATERIAL LABORATORIAL (LUVAS, MÁSCARA, AVENTAL, KIT P/STE SARS-COV-2 E NASAL)</t>
  </si>
  <si>
    <t>25029.000548/2021- 3</t>
  </si>
  <si>
    <t>EQUIPAMENTO LABORATORIAL (SISTEMA DE IMAGEM E SISTEMA DE ANÁLISE DE BANCADA)</t>
  </si>
  <si>
    <t>ANALISADOR DE PROTEINAS, METODO: INTERFEROMETRIA, AJUSTE: AJUSTE DIGITA.</t>
  </si>
  <si>
    <t>TOT. DIAS GERAL</t>
  </si>
  <si>
    <t>ANÁLISE E CAMBIO</t>
  </si>
  <si>
    <t>Mercadoria chegou ao Pais sem prévio aviso ao SIEX, através de Courier.</t>
  </si>
  <si>
    <r>
      <rPr>
        <sz val="11"/>
        <color rgb="FFFF0000"/>
        <rFont val="Calibri"/>
        <family val="2"/>
        <scheme val="minor"/>
      </rPr>
      <t>OBS</t>
    </r>
    <r>
      <rPr>
        <sz val="8"/>
        <color rgb="FFFF0000"/>
        <rFont val="Calibri"/>
        <family val="2"/>
        <scheme val="minor"/>
      </rPr>
      <t>1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os embarques que ocorreram por COURIER, o SIEX ficou ciente após a chegada das cargas.</t>
    </r>
  </si>
  <si>
    <r>
      <t>OBS</t>
    </r>
    <r>
      <rPr>
        <b/>
        <vertAlign val="subscript"/>
        <sz val="11"/>
        <color rgb="FF0070C0"/>
        <rFont val="Calibri"/>
        <family val="2"/>
      </rPr>
      <t>2</t>
    </r>
    <r>
      <rPr>
        <b/>
        <sz val="11"/>
        <color rgb="FF0070C0"/>
        <rFont val="Calibri"/>
        <family val="2"/>
      </rPr>
      <t>: o cálculo de dias foi pela mediana.</t>
    </r>
  </si>
  <si>
    <t>CAN 125,00</t>
  </si>
  <si>
    <t>ETécMS</t>
  </si>
  <si>
    <t>TOTAL GERAL</t>
  </si>
  <si>
    <t>24   PROCESSO(S)</t>
  </si>
  <si>
    <t xml:space="preserve">Total Valores:       </t>
  </si>
  <si>
    <t>5   PROCESSO(S)</t>
  </si>
  <si>
    <t>Total Valores:</t>
  </si>
  <si>
    <t xml:space="preserve">CAD         </t>
  </si>
  <si>
    <t>IATA</t>
  </si>
  <si>
    <t>21/15971406</t>
  </si>
  <si>
    <t>245   PROCESSO(S)</t>
  </si>
  <si>
    <t>Armazenagem - R$ 27.060,71 + Desconsolidação - R$ 551,40 - Frete Rodoviário R$ 3.615,92 + Seguro - R$ 1.731,23 + Taxa de Siscomex - R$ 154,23 = Total : R$ 33.113,49. Frete Int - R$ 20.080,44 Honorários - R$ 1.750,00</t>
  </si>
  <si>
    <t>Armazenagem = R$ 3,19 + Desconsolidação = R$ 517,06 +Frete Rodoviário = R$ 300,04 + Taxa de siscomex = R$ 214,50 = R$ 1.034,79. Frete = R$ 297,31 Honorários = R$ 1.750,00</t>
  </si>
  <si>
    <t>Armazenagem - R$ 6.645,02 + Armazenagem - R$ 6.658,26 + DAI CARREGAMENTO VEICULOS - R$ 92,04 + Desconsolidação - R$ 517,73+Frete Rodoviário - R$ 270,00 + Seguro - R$ 228,15 + Taxa de Siscomex - R$ 192,79 = Total R$ 14.603,99 Honorários - R$ 1.750,00 Frete - R$ 10.771,58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</si>
</sst>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00"/>
    <numFmt numFmtId="166" formatCode="&quot;R$&quot;\ #,##0.00"/>
    <numFmt numFmtId="167" formatCode="0.000"/>
    <numFmt numFmtId="168" formatCode="0.0"/>
    <numFmt numFmtId="169" formatCode="[$EUR]\ #,##0.00"/>
    <numFmt numFmtId="170" formatCode="[$£-809]#,##0.00"/>
    <numFmt numFmtId="171" formatCode="[$$-540A]#,##0.00"/>
    <numFmt numFmtId="172" formatCode="#,##0.000"/>
    <numFmt numFmtId="173" formatCode="#,##0.00\ [$$-C0C]"/>
    <numFmt numFmtId="174" formatCode="#,##0.00\ [$CHF-100C]"/>
  </numFmts>
  <fonts count="5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charset val="204"/>
    </font>
    <font>
      <sz val="9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9"/>
      <color rgb="FFFF0000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  <font>
      <b/>
      <vertAlign val="subscript"/>
      <sz val="11"/>
      <color rgb="FF0070C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charset val="204"/>
    </font>
    <font>
      <sz val="8"/>
      <color rgb="FF000000"/>
      <name val="Verdana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85C0A"/>
        <bgColor indexed="64"/>
      </patternFill>
    </fill>
    <fill>
      <patternFill patternType="solid">
        <fgColor rgb="FFCA150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6" fillId="0" borderId="0"/>
  </cellStyleXfs>
  <cellXfs count="234">
    <xf numFmtId="0" fontId="0" fillId="0" borderId="0" xfId="0"/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3" fontId="15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7" fontId="17" fillId="2" borderId="2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0" fillId="0" borderId="6" xfId="0" applyFont="1" applyBorder="1" applyAlignment="1"/>
    <xf numFmtId="0" fontId="21" fillId="0" borderId="7" xfId="0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0" fontId="17" fillId="2" borderId="6" xfId="0" applyFont="1" applyFill="1" applyBorder="1" applyAlignment="1"/>
    <xf numFmtId="0" fontId="22" fillId="2" borderId="7" xfId="0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4" fillId="0" borderId="0" xfId="0" applyFont="1"/>
    <xf numFmtId="0" fontId="25" fillId="3" borderId="2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5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7" fontId="17" fillId="2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24" fillId="0" borderId="0" xfId="0" applyNumberFormat="1" applyFont="1"/>
    <xf numFmtId="0" fontId="5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0" fillId="0" borderId="0" xfId="0"/>
    <xf numFmtId="0" fontId="31" fillId="4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" fontId="31" fillId="4" borderId="1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right" vertical="center"/>
    </xf>
    <xf numFmtId="0" fontId="16" fillId="5" borderId="0" xfId="0" applyFont="1" applyFill="1" applyAlignment="1">
      <alignment horizontal="center" vertical="center"/>
    </xf>
    <xf numFmtId="4" fontId="16" fillId="5" borderId="0" xfId="0" applyNumberFormat="1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2" xfId="0" applyNumberFormat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36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14" fontId="38" fillId="0" borderId="2" xfId="0" applyNumberFormat="1" applyFont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" fontId="38" fillId="0" borderId="2" xfId="0" applyNumberFormat="1" applyFont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167" fontId="38" fillId="0" borderId="2" xfId="0" applyNumberFormat="1" applyFont="1" applyBorder="1" applyAlignment="1">
      <alignment horizontal="center" vertical="center" wrapText="1"/>
    </xf>
    <xf numFmtId="167" fontId="38" fillId="5" borderId="2" xfId="0" applyNumberFormat="1" applyFont="1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5" fillId="3" borderId="6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center" vertical="center" wrapText="1"/>
    </xf>
    <xf numFmtId="14" fontId="41" fillId="5" borderId="2" xfId="0" applyNumberFormat="1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14" fontId="41" fillId="5" borderId="2" xfId="0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14" fontId="41" fillId="5" borderId="2" xfId="0" applyNumberFormat="1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14" fontId="41" fillId="5" borderId="2" xfId="0" applyNumberFormat="1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/>
    </xf>
    <xf numFmtId="4" fontId="43" fillId="2" borderId="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44" fillId="3" borderId="2" xfId="0" applyFont="1" applyFill="1" applyBorder="1" applyAlignment="1">
      <alignment horizontal="left" vertical="center" wrapText="1"/>
    </xf>
    <xf numFmtId="0" fontId="36" fillId="0" borderId="0" xfId="11" applyAlignment="1">
      <alignment horizontal="center" vertical="center"/>
    </xf>
    <xf numFmtId="14" fontId="36" fillId="0" borderId="0" xfId="11" applyNumberFormat="1" applyAlignment="1">
      <alignment horizontal="center" vertical="center"/>
    </xf>
    <xf numFmtId="0" fontId="36" fillId="0" borderId="0" xfId="11" applyAlignment="1">
      <alignment horizontal="left" vertical="center" wrapText="1"/>
    </xf>
    <xf numFmtId="20" fontId="36" fillId="0" borderId="0" xfId="11" applyNumberFormat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4" fontId="46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4" fontId="46" fillId="0" borderId="3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71" fontId="46" fillId="0" borderId="1" xfId="0" applyNumberFormat="1" applyFont="1" applyBorder="1" applyAlignment="1">
      <alignment horizontal="center" vertical="center"/>
    </xf>
    <xf numFmtId="169" fontId="46" fillId="0" borderId="1" xfId="0" applyNumberFormat="1" applyFont="1" applyBorder="1" applyAlignment="1">
      <alignment horizontal="center" vertical="center"/>
    </xf>
    <xf numFmtId="170" fontId="46" fillId="0" borderId="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72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0" fillId="0" borderId="6" xfId="0" applyFont="1" applyBorder="1" applyAlignment="1"/>
    <xf numFmtId="0" fontId="21" fillId="0" borderId="7" xfId="0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0" fontId="17" fillId="2" borderId="6" xfId="0" applyFont="1" applyFill="1" applyBorder="1" applyAlignment="1"/>
    <xf numFmtId="0" fontId="22" fillId="2" borderId="7" xfId="0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" fontId="16" fillId="5" borderId="0" xfId="0" applyNumberFormat="1" applyFont="1" applyFill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 wrapText="1"/>
    </xf>
    <xf numFmtId="0" fontId="50" fillId="4" borderId="9" xfId="0" applyFont="1" applyFill="1" applyBorder="1" applyAlignment="1">
      <alignment horizontal="center" vertical="center"/>
    </xf>
    <xf numFmtId="0" fontId="51" fillId="3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/>
    </xf>
    <xf numFmtId="0" fontId="52" fillId="10" borderId="2" xfId="0" applyFont="1" applyFill="1" applyBorder="1" applyAlignment="1">
      <alignment horizontal="center" vertical="center"/>
    </xf>
    <xf numFmtId="173" fontId="46" fillId="0" borderId="1" xfId="0" applyNumberFormat="1" applyFont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174" fontId="46" fillId="0" borderId="1" xfId="0" applyNumberFormat="1" applyFont="1" applyBorder="1" applyAlignment="1">
      <alignment horizontal="center" vertical="center"/>
    </xf>
    <xf numFmtId="171" fontId="46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171" fontId="46" fillId="0" borderId="12" xfId="0" applyNumberFormat="1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 wrapText="1"/>
    </xf>
    <xf numFmtId="14" fontId="46" fillId="0" borderId="1" xfId="0" applyNumberFormat="1" applyFont="1" applyBorder="1" applyAlignment="1">
      <alignment horizontal="center" vertical="center"/>
    </xf>
    <xf numFmtId="4" fontId="46" fillId="5" borderId="1" xfId="0" applyNumberFormat="1" applyFont="1" applyFill="1" applyBorder="1" applyAlignment="1">
      <alignment horizontal="center" vertical="center"/>
    </xf>
    <xf numFmtId="14" fontId="46" fillId="5" borderId="1" xfId="0" applyNumberFormat="1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 wrapText="1"/>
    </xf>
    <xf numFmtId="4" fontId="34" fillId="5" borderId="1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4" fontId="32" fillId="2" borderId="2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12">
    <cellStyle name="Moeda 2" xfId="2" xr:uid="{C0A1506A-AB1C-46CD-8101-A477FB242119}"/>
    <cellStyle name="Moeda 2 2" xfId="7" xr:uid="{49936B3F-2F06-4463-B4DE-B8A7959998EA}"/>
    <cellStyle name="Moeda 3" xfId="5" xr:uid="{CC2F933E-5BB7-4F15-898E-C21B6564BCB7}"/>
    <cellStyle name="Moeda 3 2" xfId="10" xr:uid="{A553A3CE-F43A-4FB7-AA33-C3B7D94ABEFB}"/>
    <cellStyle name="Normal" xfId="0" builtinId="0"/>
    <cellStyle name="Normal 2" xfId="3" xr:uid="{CAECAD56-9AF7-497E-964A-423CBA81B647}"/>
    <cellStyle name="Normal 2 2" xfId="8" xr:uid="{431CD2CB-DFDD-4071-865D-F0C5DFA421FA}"/>
    <cellStyle name="Normal 3" xfId="4" xr:uid="{E5A0C412-312A-4EE7-8F04-0579B88AAFA5}"/>
    <cellStyle name="Normal 3 2" xfId="9" xr:uid="{644E41E7-863D-4742-9056-A31A1E79AB09}"/>
    <cellStyle name="Normal 4" xfId="11" xr:uid="{3F74D067-BC28-4D69-AE0D-26EB1820F7F0}"/>
    <cellStyle name="Vírgula 2" xfId="1" xr:uid="{0079E00B-3E6F-4AC8-8970-5F7B10A90924}"/>
    <cellStyle name="Vírgula 2 2" xfId="6" xr:uid="{616DACE5-FC60-4D2A-B8F3-EC719CFDC730}"/>
  </cellStyles>
  <dxfs count="0"/>
  <tableStyles count="0" defaultTableStyle="TableStyleMedium9" defaultPivotStyle="PivotStyleLight16"/>
  <colors>
    <mruColors>
      <color rgb="FF006600"/>
      <color rgb="FFFF1D1D"/>
      <color rgb="FF005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8876-E244-4FDB-A6C6-B51937A9242E}">
  <dimension ref="A1:D218"/>
  <sheetViews>
    <sheetView topLeftCell="A205" zoomScaleNormal="100" workbookViewId="0">
      <selection activeCell="C224" sqref="C224"/>
    </sheetView>
  </sheetViews>
  <sheetFormatPr defaultColWidth="16" defaultRowHeight="12.75" x14ac:dyDescent="0.25"/>
  <cols>
    <col min="1" max="1" width="33.42578125" style="80" bestFit="1" customWidth="1"/>
    <col min="2" max="2" width="16.42578125" style="80" bestFit="1" customWidth="1"/>
    <col min="3" max="3" width="16.28515625" style="80" bestFit="1" customWidth="1"/>
    <col min="4" max="4" width="17.28515625" style="82" bestFit="1" customWidth="1"/>
    <col min="5" max="16384" width="16" style="80"/>
  </cols>
  <sheetData>
    <row r="1" spans="1:4" s="79" customFormat="1" ht="75" x14ac:dyDescent="0.25">
      <c r="A1" s="78" t="s">
        <v>22</v>
      </c>
      <c r="B1" s="78" t="s">
        <v>23</v>
      </c>
      <c r="C1" s="78" t="s">
        <v>24</v>
      </c>
      <c r="D1" s="81" t="s">
        <v>203</v>
      </c>
    </row>
    <row r="2" spans="1:4" ht="15" x14ac:dyDescent="0.25">
      <c r="A2" s="225" t="s">
        <v>204</v>
      </c>
      <c r="B2" s="225" t="s">
        <v>62</v>
      </c>
      <c r="C2" s="225" t="s">
        <v>205</v>
      </c>
      <c r="D2" s="226">
        <v>110</v>
      </c>
    </row>
    <row r="3" spans="1:4" ht="15" x14ac:dyDescent="0.25">
      <c r="A3" s="225" t="s">
        <v>350</v>
      </c>
      <c r="B3" s="225" t="s">
        <v>63</v>
      </c>
      <c r="C3" s="225" t="s">
        <v>205</v>
      </c>
      <c r="D3" s="226">
        <v>110</v>
      </c>
    </row>
    <row r="4" spans="1:4" ht="15" x14ac:dyDescent="0.25">
      <c r="A4" s="225" t="s">
        <v>206</v>
      </c>
      <c r="B4" s="225" t="s">
        <v>63</v>
      </c>
      <c r="C4" s="225" t="s">
        <v>205</v>
      </c>
      <c r="D4" s="226">
        <v>110</v>
      </c>
    </row>
    <row r="5" spans="1:4" ht="15" x14ac:dyDescent="0.25">
      <c r="A5" s="225" t="s">
        <v>207</v>
      </c>
      <c r="B5" s="225" t="s">
        <v>63</v>
      </c>
      <c r="C5" s="225" t="s">
        <v>205</v>
      </c>
      <c r="D5" s="226">
        <v>110</v>
      </c>
    </row>
    <row r="6" spans="1:4" ht="15" x14ac:dyDescent="0.25">
      <c r="A6" s="225" t="s">
        <v>254</v>
      </c>
      <c r="B6" s="225" t="s">
        <v>63</v>
      </c>
      <c r="C6" s="225" t="s">
        <v>205</v>
      </c>
      <c r="D6" s="226">
        <v>110</v>
      </c>
    </row>
    <row r="7" spans="1:4" ht="15" x14ac:dyDescent="0.25">
      <c r="A7" s="225" t="s">
        <v>268</v>
      </c>
      <c r="B7" s="225" t="s">
        <v>67</v>
      </c>
      <c r="C7" s="225" t="s">
        <v>205</v>
      </c>
      <c r="D7" s="226">
        <v>110</v>
      </c>
    </row>
    <row r="8" spans="1:4" ht="15" x14ac:dyDescent="0.25">
      <c r="A8" s="225" t="s">
        <v>259</v>
      </c>
      <c r="B8" s="225" t="s">
        <v>67</v>
      </c>
      <c r="C8" s="225" t="s">
        <v>205</v>
      </c>
      <c r="D8" s="226">
        <v>110</v>
      </c>
    </row>
    <row r="9" spans="1:4" ht="15" x14ac:dyDescent="0.25">
      <c r="A9" s="225" t="s">
        <v>260</v>
      </c>
      <c r="B9" s="225" t="s">
        <v>67</v>
      </c>
      <c r="C9" s="225" t="s">
        <v>205</v>
      </c>
      <c r="D9" s="226">
        <v>110</v>
      </c>
    </row>
    <row r="10" spans="1:4" ht="15" x14ac:dyDescent="0.25">
      <c r="A10" s="225" t="s">
        <v>261</v>
      </c>
      <c r="B10" s="225" t="s">
        <v>67</v>
      </c>
      <c r="C10" s="225" t="s">
        <v>205</v>
      </c>
      <c r="D10" s="226">
        <v>110</v>
      </c>
    </row>
    <row r="11" spans="1:4" ht="15" x14ac:dyDescent="0.25">
      <c r="A11" s="225" t="s">
        <v>351</v>
      </c>
      <c r="B11" s="225" t="s">
        <v>67</v>
      </c>
      <c r="C11" s="225" t="s">
        <v>205</v>
      </c>
      <c r="D11" s="226">
        <v>110</v>
      </c>
    </row>
    <row r="12" spans="1:4" ht="15" x14ac:dyDescent="0.25">
      <c r="A12" s="225" t="s">
        <v>253</v>
      </c>
      <c r="B12" s="225" t="s">
        <v>6</v>
      </c>
      <c r="C12" s="225" t="s">
        <v>205</v>
      </c>
      <c r="D12" s="226">
        <v>110</v>
      </c>
    </row>
    <row r="13" spans="1:4" ht="15" x14ac:dyDescent="0.25">
      <c r="A13" s="225" t="s">
        <v>258</v>
      </c>
      <c r="B13" s="225" t="s">
        <v>6</v>
      </c>
      <c r="C13" s="225" t="s">
        <v>205</v>
      </c>
      <c r="D13" s="226">
        <v>110</v>
      </c>
    </row>
    <row r="14" spans="1:4" ht="15" x14ac:dyDescent="0.25">
      <c r="A14" s="225" t="s">
        <v>269</v>
      </c>
      <c r="B14" s="225" t="s">
        <v>6</v>
      </c>
      <c r="C14" s="225" t="s">
        <v>205</v>
      </c>
      <c r="D14" s="226">
        <v>110</v>
      </c>
    </row>
    <row r="15" spans="1:4" ht="15" x14ac:dyDescent="0.25">
      <c r="A15" s="225" t="s">
        <v>263</v>
      </c>
      <c r="B15" s="225" t="s">
        <v>6</v>
      </c>
      <c r="C15" s="225" t="s">
        <v>205</v>
      </c>
      <c r="D15" s="226">
        <v>110</v>
      </c>
    </row>
    <row r="16" spans="1:4" ht="15" x14ac:dyDescent="0.25">
      <c r="A16" s="225" t="s">
        <v>264</v>
      </c>
      <c r="B16" s="225" t="s">
        <v>6</v>
      </c>
      <c r="C16" s="225" t="s">
        <v>205</v>
      </c>
      <c r="D16" s="226">
        <v>110</v>
      </c>
    </row>
    <row r="17" spans="1:4" ht="15" x14ac:dyDescent="0.25">
      <c r="A17" s="225" t="s">
        <v>265</v>
      </c>
      <c r="B17" s="225" t="s">
        <v>6</v>
      </c>
      <c r="C17" s="225" t="s">
        <v>205</v>
      </c>
      <c r="D17" s="226">
        <v>110</v>
      </c>
    </row>
    <row r="18" spans="1:4" ht="15" x14ac:dyDescent="0.25">
      <c r="A18" s="225" t="s">
        <v>266</v>
      </c>
      <c r="B18" s="225" t="s">
        <v>6</v>
      </c>
      <c r="C18" s="225" t="s">
        <v>205</v>
      </c>
      <c r="D18" s="226">
        <v>110</v>
      </c>
    </row>
    <row r="19" spans="1:4" ht="15" x14ac:dyDescent="0.25">
      <c r="A19" s="225" t="s">
        <v>357</v>
      </c>
      <c r="B19" s="225" t="s">
        <v>6</v>
      </c>
      <c r="C19" s="225" t="s">
        <v>205</v>
      </c>
      <c r="D19" s="226">
        <v>110</v>
      </c>
    </row>
    <row r="20" spans="1:4" ht="15" x14ac:dyDescent="0.25">
      <c r="A20" s="225" t="s">
        <v>354</v>
      </c>
      <c r="B20" s="225" t="s">
        <v>6</v>
      </c>
      <c r="C20" s="225" t="s">
        <v>205</v>
      </c>
      <c r="D20" s="226">
        <v>110</v>
      </c>
    </row>
    <row r="21" spans="1:4" ht="15" x14ac:dyDescent="0.25">
      <c r="A21" s="225" t="s">
        <v>355</v>
      </c>
      <c r="B21" s="225" t="s">
        <v>6</v>
      </c>
      <c r="C21" s="225" t="s">
        <v>205</v>
      </c>
      <c r="D21" s="226">
        <v>110</v>
      </c>
    </row>
    <row r="22" spans="1:4" ht="15" x14ac:dyDescent="0.25">
      <c r="A22" s="225" t="s">
        <v>208</v>
      </c>
      <c r="B22" s="225" t="s">
        <v>7</v>
      </c>
      <c r="C22" s="225" t="s">
        <v>205</v>
      </c>
      <c r="D22" s="226">
        <v>110</v>
      </c>
    </row>
    <row r="23" spans="1:4" ht="15" x14ac:dyDescent="0.25">
      <c r="A23" s="225" t="s">
        <v>209</v>
      </c>
      <c r="B23" s="225" t="s">
        <v>7</v>
      </c>
      <c r="C23" s="225" t="s">
        <v>205</v>
      </c>
      <c r="D23" s="226">
        <v>110</v>
      </c>
    </row>
    <row r="24" spans="1:4" ht="15" x14ac:dyDescent="0.25">
      <c r="A24" s="225" t="s">
        <v>267</v>
      </c>
      <c r="B24" s="225" t="s">
        <v>9</v>
      </c>
      <c r="C24" s="225" t="s">
        <v>205</v>
      </c>
      <c r="D24" s="226">
        <v>110</v>
      </c>
    </row>
    <row r="25" spans="1:4" ht="15" x14ac:dyDescent="0.25">
      <c r="A25" s="225" t="s">
        <v>256</v>
      </c>
      <c r="B25" s="225" t="s">
        <v>2</v>
      </c>
      <c r="C25" s="225" t="s">
        <v>205</v>
      </c>
      <c r="D25" s="226">
        <v>110</v>
      </c>
    </row>
    <row r="26" spans="1:4" ht="15" x14ac:dyDescent="0.25">
      <c r="A26" s="225" t="s">
        <v>256</v>
      </c>
      <c r="B26" s="225" t="s">
        <v>2</v>
      </c>
      <c r="C26" s="225" t="s">
        <v>205</v>
      </c>
      <c r="D26" s="226">
        <v>110</v>
      </c>
    </row>
    <row r="27" spans="1:4" ht="15" x14ac:dyDescent="0.25">
      <c r="A27" s="225" t="s">
        <v>133</v>
      </c>
      <c r="B27" s="225" t="s">
        <v>2</v>
      </c>
      <c r="C27" s="225" t="s">
        <v>205</v>
      </c>
      <c r="D27" s="226">
        <v>110</v>
      </c>
    </row>
    <row r="28" spans="1:4" ht="15" x14ac:dyDescent="0.25">
      <c r="A28" s="225" t="s">
        <v>356</v>
      </c>
      <c r="B28" s="225" t="s">
        <v>2</v>
      </c>
      <c r="C28" s="225" t="s">
        <v>205</v>
      </c>
      <c r="D28" s="226">
        <v>110</v>
      </c>
    </row>
    <row r="29" spans="1:4" ht="15" x14ac:dyDescent="0.25">
      <c r="A29" s="225" t="s">
        <v>352</v>
      </c>
      <c r="B29" s="225" t="s">
        <v>353</v>
      </c>
      <c r="C29" s="225" t="s">
        <v>205</v>
      </c>
      <c r="D29" s="226">
        <v>110</v>
      </c>
    </row>
    <row r="30" spans="1:4" ht="15" x14ac:dyDescent="0.25">
      <c r="A30" s="225" t="s">
        <v>271</v>
      </c>
      <c r="B30" s="225" t="s">
        <v>255</v>
      </c>
      <c r="C30" s="225" t="s">
        <v>205</v>
      </c>
      <c r="D30" s="226">
        <v>110</v>
      </c>
    </row>
    <row r="31" spans="1:4" ht="15" x14ac:dyDescent="0.25">
      <c r="A31" s="225" t="s">
        <v>257</v>
      </c>
      <c r="B31" s="225" t="s">
        <v>255</v>
      </c>
      <c r="C31" s="225" t="s">
        <v>205</v>
      </c>
      <c r="D31" s="226">
        <v>110</v>
      </c>
    </row>
    <row r="32" spans="1:4" ht="15" x14ac:dyDescent="0.25">
      <c r="A32" s="225" t="s">
        <v>270</v>
      </c>
      <c r="B32" s="225" t="s">
        <v>255</v>
      </c>
      <c r="C32" s="225" t="s">
        <v>205</v>
      </c>
      <c r="D32" s="226">
        <v>110</v>
      </c>
    </row>
    <row r="33" spans="1:4" ht="15" x14ac:dyDescent="0.25">
      <c r="A33" s="225" t="s">
        <v>262</v>
      </c>
      <c r="B33" s="225" t="s">
        <v>255</v>
      </c>
      <c r="C33" s="225" t="s">
        <v>205</v>
      </c>
      <c r="D33" s="226">
        <v>110</v>
      </c>
    </row>
    <row r="34" spans="1:4" ht="15" x14ac:dyDescent="0.25">
      <c r="A34" s="226" t="s">
        <v>425</v>
      </c>
      <c r="B34" s="225" t="s">
        <v>255</v>
      </c>
      <c r="C34" s="225" t="s">
        <v>205</v>
      </c>
      <c r="D34" s="226">
        <v>110</v>
      </c>
    </row>
    <row r="35" spans="1:4" ht="15" x14ac:dyDescent="0.25">
      <c r="A35" s="226" t="s">
        <v>358</v>
      </c>
      <c r="B35" s="225" t="s">
        <v>62</v>
      </c>
      <c r="C35" s="225" t="s">
        <v>98</v>
      </c>
      <c r="D35" s="226">
        <v>22</v>
      </c>
    </row>
    <row r="36" spans="1:4" ht="15" x14ac:dyDescent="0.25">
      <c r="A36" s="225" t="s">
        <v>359</v>
      </c>
      <c r="B36" s="225" t="s">
        <v>62</v>
      </c>
      <c r="C36" s="225" t="s">
        <v>98</v>
      </c>
      <c r="D36" s="226">
        <v>64.2</v>
      </c>
    </row>
    <row r="37" spans="1:4" ht="15" x14ac:dyDescent="0.25">
      <c r="A37" s="225" t="s">
        <v>360</v>
      </c>
      <c r="B37" s="225" t="s">
        <v>62</v>
      </c>
      <c r="C37" s="225" t="s">
        <v>98</v>
      </c>
      <c r="D37" s="226">
        <v>22</v>
      </c>
    </row>
    <row r="38" spans="1:4" ht="15" x14ac:dyDescent="0.25">
      <c r="A38" s="225" t="s">
        <v>361</v>
      </c>
      <c r="B38" s="225" t="s">
        <v>62</v>
      </c>
      <c r="C38" s="225" t="s">
        <v>98</v>
      </c>
      <c r="D38" s="226">
        <v>55.43</v>
      </c>
    </row>
    <row r="39" spans="1:4" ht="15" x14ac:dyDescent="0.25">
      <c r="A39" s="225" t="s">
        <v>362</v>
      </c>
      <c r="B39" s="225" t="s">
        <v>62</v>
      </c>
      <c r="C39" s="225" t="s">
        <v>98</v>
      </c>
      <c r="D39" s="226">
        <v>48.15</v>
      </c>
    </row>
    <row r="40" spans="1:4" ht="15" x14ac:dyDescent="0.25">
      <c r="A40" s="225" t="s">
        <v>278</v>
      </c>
      <c r="B40" s="225" t="s">
        <v>62</v>
      </c>
      <c r="C40" s="225" t="s">
        <v>98</v>
      </c>
      <c r="D40" s="226">
        <v>51.072080000000007</v>
      </c>
    </row>
    <row r="41" spans="1:4" ht="15" x14ac:dyDescent="0.25">
      <c r="A41" s="225" t="s">
        <v>272</v>
      </c>
      <c r="B41" s="225" t="s">
        <v>62</v>
      </c>
      <c r="C41" s="225" t="s">
        <v>98</v>
      </c>
      <c r="D41" s="226">
        <v>29.400744</v>
      </c>
    </row>
    <row r="42" spans="1:4" ht="15" x14ac:dyDescent="0.25">
      <c r="A42" s="225" t="s">
        <v>273</v>
      </c>
      <c r="B42" s="225" t="s">
        <v>62</v>
      </c>
      <c r="C42" s="225" t="s">
        <v>98</v>
      </c>
      <c r="D42" s="226">
        <v>26.398960000000002</v>
      </c>
    </row>
    <row r="43" spans="1:4" ht="15" x14ac:dyDescent="0.25">
      <c r="A43" s="225" t="s">
        <v>274</v>
      </c>
      <c r="B43" s="225" t="s">
        <v>62</v>
      </c>
      <c r="C43" s="225" t="s">
        <v>98</v>
      </c>
      <c r="D43" s="226">
        <v>36.944220000000001</v>
      </c>
    </row>
    <row r="44" spans="1:4" ht="15" x14ac:dyDescent="0.25">
      <c r="A44" s="225" t="s">
        <v>275</v>
      </c>
      <c r="B44" s="225" t="s">
        <v>276</v>
      </c>
      <c r="C44" s="225" t="s">
        <v>98</v>
      </c>
      <c r="D44" s="226">
        <v>39.411200000000008</v>
      </c>
    </row>
    <row r="45" spans="1:4" ht="15" x14ac:dyDescent="0.25">
      <c r="A45" s="225" t="s">
        <v>277</v>
      </c>
      <c r="B45" s="225" t="s">
        <v>276</v>
      </c>
      <c r="C45" s="225" t="s">
        <v>98</v>
      </c>
      <c r="D45" s="226">
        <v>53.941800000000001</v>
      </c>
    </row>
    <row r="46" spans="1:4" ht="15" x14ac:dyDescent="0.25">
      <c r="A46" s="225" t="s">
        <v>210</v>
      </c>
      <c r="B46" s="225" t="s">
        <v>62</v>
      </c>
      <c r="C46" s="225" t="s">
        <v>98</v>
      </c>
      <c r="D46" s="226">
        <v>53.92</v>
      </c>
    </row>
    <row r="47" spans="1:4" ht="15" x14ac:dyDescent="0.25">
      <c r="A47" s="225" t="s">
        <v>218</v>
      </c>
      <c r="B47" s="225" t="s">
        <v>62</v>
      </c>
      <c r="C47" s="225" t="s">
        <v>98</v>
      </c>
      <c r="D47" s="226">
        <v>22</v>
      </c>
    </row>
    <row r="48" spans="1:4" ht="15" x14ac:dyDescent="0.25">
      <c r="A48" s="225" t="s">
        <v>219</v>
      </c>
      <c r="B48" s="225" t="s">
        <v>62</v>
      </c>
      <c r="C48" s="225" t="s">
        <v>98</v>
      </c>
      <c r="D48" s="226">
        <v>47.98</v>
      </c>
    </row>
    <row r="49" spans="1:4" ht="15" x14ac:dyDescent="0.25">
      <c r="A49" s="225" t="s">
        <v>220</v>
      </c>
      <c r="B49" s="225" t="s">
        <v>62</v>
      </c>
      <c r="C49" s="225" t="s">
        <v>98</v>
      </c>
      <c r="D49" s="226">
        <v>46.2</v>
      </c>
    </row>
    <row r="50" spans="1:4" ht="15" x14ac:dyDescent="0.25">
      <c r="A50" s="225" t="s">
        <v>221</v>
      </c>
      <c r="B50" s="225" t="s">
        <v>62</v>
      </c>
      <c r="C50" s="225" t="s">
        <v>98</v>
      </c>
      <c r="D50" s="226">
        <v>38.22</v>
      </c>
    </row>
    <row r="51" spans="1:4" ht="15" x14ac:dyDescent="0.25">
      <c r="A51" s="225" t="s">
        <v>222</v>
      </c>
      <c r="B51" s="225" t="s">
        <v>62</v>
      </c>
      <c r="C51" s="225" t="s">
        <v>98</v>
      </c>
      <c r="D51" s="226">
        <v>38.58</v>
      </c>
    </row>
    <row r="52" spans="1:4" ht="15" x14ac:dyDescent="0.25">
      <c r="A52" s="225" t="s">
        <v>223</v>
      </c>
      <c r="B52" s="225" t="s">
        <v>62</v>
      </c>
      <c r="C52" s="225" t="s">
        <v>98</v>
      </c>
      <c r="D52" s="226">
        <v>34.32</v>
      </c>
    </row>
    <row r="53" spans="1:4" ht="15" x14ac:dyDescent="0.25">
      <c r="A53" s="225" t="s">
        <v>224</v>
      </c>
      <c r="B53" s="225" t="s">
        <v>62</v>
      </c>
      <c r="C53" s="225" t="s">
        <v>98</v>
      </c>
      <c r="D53" s="226">
        <v>43.55</v>
      </c>
    </row>
    <row r="54" spans="1:4" ht="15" x14ac:dyDescent="0.25">
      <c r="A54" s="225" t="s">
        <v>363</v>
      </c>
      <c r="B54" s="225" t="s">
        <v>63</v>
      </c>
      <c r="C54" s="225" t="s">
        <v>98</v>
      </c>
      <c r="D54" s="226">
        <v>48.57</v>
      </c>
    </row>
    <row r="55" spans="1:4" ht="15" x14ac:dyDescent="0.25">
      <c r="A55" s="225" t="s">
        <v>364</v>
      </c>
      <c r="B55" s="225" t="s">
        <v>63</v>
      </c>
      <c r="C55" s="225" t="s">
        <v>98</v>
      </c>
      <c r="D55" s="226">
        <v>36.880000000000003</v>
      </c>
    </row>
    <row r="56" spans="1:4" ht="15" x14ac:dyDescent="0.25">
      <c r="A56" s="225" t="s">
        <v>365</v>
      </c>
      <c r="B56" s="225" t="s">
        <v>63</v>
      </c>
      <c r="C56" s="225" t="s">
        <v>98</v>
      </c>
      <c r="D56" s="226">
        <v>37.9</v>
      </c>
    </row>
    <row r="57" spans="1:4" ht="15" x14ac:dyDescent="0.25">
      <c r="A57" s="225" t="s">
        <v>366</v>
      </c>
      <c r="B57" s="225" t="s">
        <v>63</v>
      </c>
      <c r="C57" s="225" t="s">
        <v>98</v>
      </c>
      <c r="D57" s="226">
        <v>31.78</v>
      </c>
    </row>
    <row r="58" spans="1:4" ht="15" x14ac:dyDescent="0.25">
      <c r="A58" s="225" t="s">
        <v>367</v>
      </c>
      <c r="B58" s="225" t="s">
        <v>63</v>
      </c>
      <c r="C58" s="225" t="s">
        <v>98</v>
      </c>
      <c r="D58" s="226">
        <v>22</v>
      </c>
    </row>
    <row r="59" spans="1:4" ht="15" x14ac:dyDescent="0.25">
      <c r="A59" s="225" t="s">
        <v>368</v>
      </c>
      <c r="B59" s="225" t="s">
        <v>63</v>
      </c>
      <c r="C59" s="225" t="s">
        <v>98</v>
      </c>
      <c r="D59" s="226">
        <v>31.74</v>
      </c>
    </row>
    <row r="60" spans="1:4" ht="15" x14ac:dyDescent="0.25">
      <c r="A60" s="225" t="s">
        <v>369</v>
      </c>
      <c r="B60" s="225" t="s">
        <v>63</v>
      </c>
      <c r="C60" s="225" t="s">
        <v>98</v>
      </c>
      <c r="D60" s="226">
        <v>48.68</v>
      </c>
    </row>
    <row r="61" spans="1:4" ht="15" x14ac:dyDescent="0.25">
      <c r="A61" s="225" t="s">
        <v>370</v>
      </c>
      <c r="B61" s="225" t="s">
        <v>63</v>
      </c>
      <c r="C61" s="225" t="s">
        <v>98</v>
      </c>
      <c r="D61" s="226">
        <v>57.93</v>
      </c>
    </row>
    <row r="62" spans="1:4" ht="15" x14ac:dyDescent="0.25">
      <c r="A62" s="225" t="s">
        <v>371</v>
      </c>
      <c r="B62" s="225" t="s">
        <v>63</v>
      </c>
      <c r="C62" s="225" t="s">
        <v>98</v>
      </c>
      <c r="D62" s="226">
        <v>43.75</v>
      </c>
    </row>
    <row r="63" spans="1:4" ht="15" x14ac:dyDescent="0.25">
      <c r="A63" s="225" t="s">
        <v>372</v>
      </c>
      <c r="B63" s="225" t="s">
        <v>63</v>
      </c>
      <c r="C63" s="225" t="s">
        <v>98</v>
      </c>
      <c r="D63" s="226">
        <v>22</v>
      </c>
    </row>
    <row r="64" spans="1:4" ht="15" x14ac:dyDescent="0.25">
      <c r="A64" s="225" t="s">
        <v>291</v>
      </c>
      <c r="B64" s="225" t="s">
        <v>63</v>
      </c>
      <c r="C64" s="225" t="s">
        <v>98</v>
      </c>
      <c r="D64" s="226">
        <v>64.121200000000016</v>
      </c>
    </row>
    <row r="65" spans="1:4" ht="15" x14ac:dyDescent="0.25">
      <c r="A65" s="225" t="s">
        <v>292</v>
      </c>
      <c r="B65" s="225" t="s">
        <v>63</v>
      </c>
      <c r="C65" s="225" t="s">
        <v>98</v>
      </c>
      <c r="D65" s="226">
        <v>36.842520000000007</v>
      </c>
    </row>
    <row r="66" spans="1:4" ht="15" x14ac:dyDescent="0.25">
      <c r="A66" s="225" t="s">
        <v>293</v>
      </c>
      <c r="B66" s="225" t="s">
        <v>63</v>
      </c>
      <c r="C66" s="225" t="s">
        <v>98</v>
      </c>
      <c r="D66" s="226">
        <v>67.531400000000005</v>
      </c>
    </row>
    <row r="67" spans="1:4" ht="15" x14ac:dyDescent="0.25">
      <c r="A67" s="225" t="s">
        <v>294</v>
      </c>
      <c r="B67" s="225" t="s">
        <v>63</v>
      </c>
      <c r="C67" s="225" t="s">
        <v>98</v>
      </c>
      <c r="D67" s="226">
        <v>49.968000000000004</v>
      </c>
    </row>
    <row r="68" spans="1:4" ht="15" x14ac:dyDescent="0.25">
      <c r="A68" s="225" t="s">
        <v>279</v>
      </c>
      <c r="B68" s="225" t="s">
        <v>280</v>
      </c>
      <c r="C68" s="225" t="s">
        <v>98</v>
      </c>
      <c r="D68" s="226">
        <v>38.171399999999998</v>
      </c>
    </row>
    <row r="69" spans="1:4" ht="15" x14ac:dyDescent="0.25">
      <c r="A69" s="225" t="s">
        <v>281</v>
      </c>
      <c r="B69" s="225" t="s">
        <v>63</v>
      </c>
      <c r="C69" s="225" t="s">
        <v>98</v>
      </c>
      <c r="D69" s="226">
        <v>40.302620000000005</v>
      </c>
    </row>
    <row r="70" spans="1:4" ht="15" x14ac:dyDescent="0.25">
      <c r="A70" s="225" t="s">
        <v>282</v>
      </c>
      <c r="B70" s="225" t="s">
        <v>63</v>
      </c>
      <c r="C70" s="225" t="s">
        <v>98</v>
      </c>
      <c r="D70" s="226">
        <v>38.124099999999999</v>
      </c>
    </row>
    <row r="71" spans="1:4" ht="15" x14ac:dyDescent="0.25">
      <c r="A71" s="225" t="s">
        <v>283</v>
      </c>
      <c r="B71" s="225" t="s">
        <v>63</v>
      </c>
      <c r="C71" s="225" t="s">
        <v>98</v>
      </c>
      <c r="D71" s="226">
        <v>47.66960000000001</v>
      </c>
    </row>
    <row r="72" spans="1:4" ht="15" x14ac:dyDescent="0.25">
      <c r="A72" s="225" t="s">
        <v>284</v>
      </c>
      <c r="B72" s="225" t="s">
        <v>63</v>
      </c>
      <c r="C72" s="225" t="s">
        <v>98</v>
      </c>
      <c r="D72" s="226">
        <v>62.481000000000009</v>
      </c>
    </row>
    <row r="73" spans="1:4" ht="15" x14ac:dyDescent="0.25">
      <c r="A73" s="225" t="s">
        <v>285</v>
      </c>
      <c r="B73" s="225" t="s">
        <v>63</v>
      </c>
      <c r="C73" s="225" t="s">
        <v>98</v>
      </c>
      <c r="D73" s="226">
        <v>22</v>
      </c>
    </row>
    <row r="74" spans="1:4" ht="15" x14ac:dyDescent="0.25">
      <c r="A74" s="225" t="s">
        <v>286</v>
      </c>
      <c r="B74" s="225" t="s">
        <v>63</v>
      </c>
      <c r="C74" s="225" t="s">
        <v>98</v>
      </c>
      <c r="D74" s="226">
        <v>52.58</v>
      </c>
    </row>
    <row r="75" spans="1:4" ht="15" x14ac:dyDescent="0.25">
      <c r="A75" s="225" t="s">
        <v>287</v>
      </c>
      <c r="B75" s="225" t="s">
        <v>63</v>
      </c>
      <c r="C75" s="225" t="s">
        <v>98</v>
      </c>
      <c r="D75" s="226">
        <v>62.168300000000002</v>
      </c>
    </row>
    <row r="76" spans="1:4" ht="15" x14ac:dyDescent="0.25">
      <c r="A76" s="225" t="s">
        <v>288</v>
      </c>
      <c r="B76" s="225" t="s">
        <v>63</v>
      </c>
      <c r="C76" s="225" t="s">
        <v>98</v>
      </c>
      <c r="D76" s="226">
        <v>55.84935999999999</v>
      </c>
    </row>
    <row r="77" spans="1:4" ht="15" x14ac:dyDescent="0.25">
      <c r="A77" s="225" t="s">
        <v>289</v>
      </c>
      <c r="B77" s="225" t="s">
        <v>63</v>
      </c>
      <c r="C77" s="225" t="s">
        <v>98</v>
      </c>
      <c r="D77" s="226">
        <v>33.399300000000004</v>
      </c>
    </row>
    <row r="78" spans="1:4" ht="15" x14ac:dyDescent="0.25">
      <c r="A78" s="225" t="s">
        <v>290</v>
      </c>
      <c r="B78" s="225" t="s">
        <v>63</v>
      </c>
      <c r="C78" s="225" t="s">
        <v>98</v>
      </c>
      <c r="D78" s="226">
        <v>54.188639999999999</v>
      </c>
    </row>
    <row r="79" spans="1:4" ht="15" x14ac:dyDescent="0.25">
      <c r="A79" s="225" t="s">
        <v>225</v>
      </c>
      <c r="B79" s="225" t="s">
        <v>63</v>
      </c>
      <c r="C79" s="225" t="s">
        <v>98</v>
      </c>
      <c r="D79" s="226">
        <v>34.57</v>
      </c>
    </row>
    <row r="80" spans="1:4" ht="15" x14ac:dyDescent="0.25">
      <c r="A80" s="225" t="s">
        <v>207</v>
      </c>
      <c r="B80" s="225" t="s">
        <v>63</v>
      </c>
      <c r="C80" s="225" t="s">
        <v>98</v>
      </c>
      <c r="D80" s="226">
        <v>22</v>
      </c>
    </row>
    <row r="81" spans="1:4" ht="15" x14ac:dyDescent="0.25">
      <c r="A81" s="225" t="s">
        <v>226</v>
      </c>
      <c r="B81" s="225" t="s">
        <v>63</v>
      </c>
      <c r="C81" s="225" t="s">
        <v>98</v>
      </c>
      <c r="D81" s="226">
        <v>38.9</v>
      </c>
    </row>
    <row r="82" spans="1:4" ht="15" x14ac:dyDescent="0.25">
      <c r="A82" s="225" t="s">
        <v>227</v>
      </c>
      <c r="B82" s="225" t="s">
        <v>63</v>
      </c>
      <c r="C82" s="225" t="s">
        <v>98</v>
      </c>
      <c r="D82" s="226">
        <v>47.27</v>
      </c>
    </row>
    <row r="83" spans="1:4" ht="15" x14ac:dyDescent="0.25">
      <c r="A83" s="225" t="s">
        <v>228</v>
      </c>
      <c r="B83" s="225" t="s">
        <v>63</v>
      </c>
      <c r="C83" s="225" t="s">
        <v>98</v>
      </c>
      <c r="D83" s="226">
        <v>43.54</v>
      </c>
    </row>
    <row r="84" spans="1:4" ht="15" x14ac:dyDescent="0.25">
      <c r="A84" s="225" t="s">
        <v>229</v>
      </c>
      <c r="B84" s="225" t="s">
        <v>63</v>
      </c>
      <c r="C84" s="225" t="s">
        <v>98</v>
      </c>
      <c r="D84" s="226">
        <v>36.83</v>
      </c>
    </row>
    <row r="85" spans="1:4" ht="15" x14ac:dyDescent="0.25">
      <c r="A85" s="225" t="s">
        <v>230</v>
      </c>
      <c r="B85" s="225" t="s">
        <v>63</v>
      </c>
      <c r="C85" s="225" t="s">
        <v>98</v>
      </c>
      <c r="D85" s="226">
        <v>36.83</v>
      </c>
    </row>
    <row r="86" spans="1:4" ht="15" x14ac:dyDescent="0.25">
      <c r="A86" s="225" t="s">
        <v>235</v>
      </c>
      <c r="B86" s="225" t="s">
        <v>63</v>
      </c>
      <c r="C86" s="225" t="s">
        <v>98</v>
      </c>
      <c r="D86" s="226">
        <v>52.51</v>
      </c>
    </row>
    <row r="87" spans="1:4" ht="15" x14ac:dyDescent="0.25">
      <c r="A87" s="225" t="s">
        <v>231</v>
      </c>
      <c r="B87" s="225" t="s">
        <v>63</v>
      </c>
      <c r="C87" s="225" t="s">
        <v>98</v>
      </c>
      <c r="D87" s="226">
        <v>30.17</v>
      </c>
    </row>
    <row r="88" spans="1:4" ht="15" x14ac:dyDescent="0.25">
      <c r="A88" s="225" t="s">
        <v>211</v>
      </c>
      <c r="B88" s="225" t="s">
        <v>63</v>
      </c>
      <c r="C88" s="225" t="s">
        <v>98</v>
      </c>
      <c r="D88" s="226">
        <v>33.32</v>
      </c>
    </row>
    <row r="89" spans="1:4" ht="15" x14ac:dyDescent="0.25">
      <c r="A89" s="225" t="s">
        <v>212</v>
      </c>
      <c r="B89" s="225" t="s">
        <v>63</v>
      </c>
      <c r="C89" s="225" t="s">
        <v>98</v>
      </c>
      <c r="D89" s="226">
        <v>43.21</v>
      </c>
    </row>
    <row r="90" spans="1:4" ht="15" x14ac:dyDescent="0.25">
      <c r="A90" s="225" t="s">
        <v>424</v>
      </c>
      <c r="B90" s="225" t="s">
        <v>63</v>
      </c>
      <c r="C90" s="225" t="s">
        <v>213</v>
      </c>
      <c r="D90" s="226">
        <v>50.97</v>
      </c>
    </row>
    <row r="91" spans="1:4" ht="15" x14ac:dyDescent="0.25">
      <c r="A91" s="225" t="s">
        <v>426</v>
      </c>
      <c r="B91" s="225" t="s">
        <v>63</v>
      </c>
      <c r="C91" s="225" t="s">
        <v>213</v>
      </c>
      <c r="D91" s="226">
        <v>22</v>
      </c>
    </row>
    <row r="92" spans="1:4" ht="15" x14ac:dyDescent="0.25">
      <c r="A92" s="225" t="s">
        <v>429</v>
      </c>
      <c r="B92" s="225" t="s">
        <v>63</v>
      </c>
      <c r="C92" s="225" t="s">
        <v>213</v>
      </c>
      <c r="D92" s="226">
        <v>67.680000000000007</v>
      </c>
    </row>
    <row r="93" spans="1:4" ht="15" x14ac:dyDescent="0.25">
      <c r="A93" s="225" t="s">
        <v>373</v>
      </c>
      <c r="B93" s="225" t="s">
        <v>67</v>
      </c>
      <c r="C93" s="225" t="s">
        <v>98</v>
      </c>
      <c r="D93" s="226">
        <v>39.14</v>
      </c>
    </row>
    <row r="94" spans="1:4" ht="15" x14ac:dyDescent="0.25">
      <c r="A94" s="225" t="s">
        <v>374</v>
      </c>
      <c r="B94" s="225" t="s">
        <v>67</v>
      </c>
      <c r="C94" s="225" t="s">
        <v>98</v>
      </c>
      <c r="D94" s="226">
        <v>22</v>
      </c>
    </row>
    <row r="95" spans="1:4" ht="15" x14ac:dyDescent="0.25">
      <c r="A95" s="225" t="s">
        <v>375</v>
      </c>
      <c r="B95" s="225" t="s">
        <v>67</v>
      </c>
      <c r="C95" s="225" t="s">
        <v>98</v>
      </c>
      <c r="D95" s="226">
        <v>22</v>
      </c>
    </row>
    <row r="96" spans="1:4" ht="15" x14ac:dyDescent="0.25">
      <c r="A96" s="225" t="s">
        <v>376</v>
      </c>
      <c r="B96" s="225" t="s">
        <v>67</v>
      </c>
      <c r="C96" s="225" t="s">
        <v>98</v>
      </c>
      <c r="D96" s="226">
        <v>35.479999999999997</v>
      </c>
    </row>
    <row r="97" spans="1:4" ht="15" x14ac:dyDescent="0.25">
      <c r="A97" s="225" t="s">
        <v>377</v>
      </c>
      <c r="B97" s="225" t="s">
        <v>67</v>
      </c>
      <c r="C97" s="225" t="s">
        <v>98</v>
      </c>
      <c r="D97" s="226">
        <v>24.6</v>
      </c>
    </row>
    <row r="98" spans="1:4" ht="15" x14ac:dyDescent="0.25">
      <c r="A98" s="225" t="s">
        <v>378</v>
      </c>
      <c r="B98" s="225" t="s">
        <v>67</v>
      </c>
      <c r="C98" s="225" t="s">
        <v>98</v>
      </c>
      <c r="D98" s="226">
        <v>56.21</v>
      </c>
    </row>
    <row r="99" spans="1:4" ht="15" x14ac:dyDescent="0.25">
      <c r="A99" s="225" t="s">
        <v>332</v>
      </c>
      <c r="B99" s="225" t="s">
        <v>67</v>
      </c>
      <c r="C99" s="225" t="s">
        <v>98</v>
      </c>
      <c r="D99" s="226">
        <v>37.961220000000004</v>
      </c>
    </row>
    <row r="100" spans="1:4" ht="15" x14ac:dyDescent="0.25">
      <c r="A100" s="225" t="s">
        <v>333</v>
      </c>
      <c r="B100" s="225" t="s">
        <v>67</v>
      </c>
      <c r="C100" s="225" t="s">
        <v>98</v>
      </c>
      <c r="D100" s="226">
        <v>22</v>
      </c>
    </row>
    <row r="101" spans="1:4" ht="15" x14ac:dyDescent="0.25">
      <c r="A101" s="225" t="s">
        <v>323</v>
      </c>
      <c r="B101" s="225" t="s">
        <v>67</v>
      </c>
      <c r="C101" s="225" t="s">
        <v>98</v>
      </c>
      <c r="D101" s="226">
        <v>22</v>
      </c>
    </row>
    <row r="102" spans="1:4" ht="15" x14ac:dyDescent="0.25">
      <c r="A102" s="225" t="s">
        <v>324</v>
      </c>
      <c r="B102" s="225" t="s">
        <v>67</v>
      </c>
      <c r="C102" s="225" t="s">
        <v>98</v>
      </c>
      <c r="D102" s="226">
        <v>53.865000000000002</v>
      </c>
    </row>
    <row r="103" spans="1:4" ht="15" x14ac:dyDescent="0.25">
      <c r="A103" s="225" t="s">
        <v>325</v>
      </c>
      <c r="B103" s="225" t="s">
        <v>67</v>
      </c>
      <c r="C103" s="225" t="s">
        <v>98</v>
      </c>
      <c r="D103" s="226">
        <v>35.594999999999999</v>
      </c>
    </row>
    <row r="104" spans="1:4" ht="15" x14ac:dyDescent="0.25">
      <c r="A104" s="225" t="s">
        <v>326</v>
      </c>
      <c r="B104" s="225" t="s">
        <v>67</v>
      </c>
      <c r="C104" s="225" t="s">
        <v>98</v>
      </c>
      <c r="D104" s="226">
        <v>37.337499999999999</v>
      </c>
    </row>
    <row r="105" spans="1:4" ht="15" x14ac:dyDescent="0.25">
      <c r="A105" s="225" t="s">
        <v>327</v>
      </c>
      <c r="B105" s="225" t="s">
        <v>67</v>
      </c>
      <c r="C105" s="225" t="s">
        <v>98</v>
      </c>
      <c r="D105" s="226">
        <v>20.626268000000003</v>
      </c>
    </row>
    <row r="106" spans="1:4" ht="15" x14ac:dyDescent="0.25">
      <c r="A106" s="225" t="s">
        <v>328</v>
      </c>
      <c r="B106" s="225" t="s">
        <v>67</v>
      </c>
      <c r="C106" s="225" t="s">
        <v>98</v>
      </c>
      <c r="D106" s="226">
        <v>22</v>
      </c>
    </row>
    <row r="107" spans="1:4" ht="15" x14ac:dyDescent="0.25">
      <c r="A107" s="225" t="s">
        <v>329</v>
      </c>
      <c r="B107" s="225" t="s">
        <v>67</v>
      </c>
      <c r="C107" s="225" t="s">
        <v>98</v>
      </c>
      <c r="D107" s="226">
        <v>49.807800000000007</v>
      </c>
    </row>
    <row r="108" spans="1:4" ht="15" x14ac:dyDescent="0.25">
      <c r="A108" s="225" t="s">
        <v>330</v>
      </c>
      <c r="B108" s="225" t="s">
        <v>67</v>
      </c>
      <c r="C108" s="225" t="s">
        <v>98</v>
      </c>
      <c r="D108" s="226">
        <v>22</v>
      </c>
    </row>
    <row r="109" spans="1:4" ht="15" x14ac:dyDescent="0.25">
      <c r="A109" s="225" t="s">
        <v>331</v>
      </c>
      <c r="B109" s="225" t="s">
        <v>67</v>
      </c>
      <c r="C109" s="225" t="s">
        <v>98</v>
      </c>
      <c r="D109" s="226">
        <v>41.12105600000001</v>
      </c>
    </row>
    <row r="110" spans="1:4" ht="15" x14ac:dyDescent="0.25">
      <c r="A110" s="225" t="s">
        <v>249</v>
      </c>
      <c r="B110" s="225" t="s">
        <v>67</v>
      </c>
      <c r="C110" s="225" t="s">
        <v>98</v>
      </c>
      <c r="D110" s="226">
        <v>25.86</v>
      </c>
    </row>
    <row r="111" spans="1:4" ht="15" x14ac:dyDescent="0.25">
      <c r="A111" s="225" t="s">
        <v>250</v>
      </c>
      <c r="B111" s="225" t="s">
        <v>67</v>
      </c>
      <c r="C111" s="225" t="s">
        <v>98</v>
      </c>
      <c r="D111" s="226">
        <v>29.99</v>
      </c>
    </row>
    <row r="112" spans="1:4" ht="15" x14ac:dyDescent="0.25">
      <c r="A112" s="225" t="s">
        <v>251</v>
      </c>
      <c r="B112" s="225" t="s">
        <v>67</v>
      </c>
      <c r="C112" s="225" t="s">
        <v>98</v>
      </c>
      <c r="D112" s="226">
        <v>22</v>
      </c>
    </row>
    <row r="113" spans="1:4" ht="15" x14ac:dyDescent="0.25">
      <c r="A113" s="225" t="s">
        <v>252</v>
      </c>
      <c r="B113" s="225" t="s">
        <v>67</v>
      </c>
      <c r="C113" s="225" t="s">
        <v>98</v>
      </c>
      <c r="D113" s="226">
        <v>48.17</v>
      </c>
    </row>
    <row r="114" spans="1:4" ht="15" x14ac:dyDescent="0.25">
      <c r="A114" s="225" t="s">
        <v>232</v>
      </c>
      <c r="B114" s="225" t="s">
        <v>2</v>
      </c>
      <c r="C114" s="225" t="s">
        <v>98</v>
      </c>
      <c r="D114" s="226">
        <v>73.25</v>
      </c>
    </row>
    <row r="115" spans="1:4" ht="15" x14ac:dyDescent="0.25">
      <c r="A115" s="225" t="s">
        <v>379</v>
      </c>
      <c r="B115" s="225" t="s">
        <v>2</v>
      </c>
      <c r="C115" s="225" t="s">
        <v>98</v>
      </c>
      <c r="D115" s="226">
        <v>92.15</v>
      </c>
    </row>
    <row r="116" spans="1:4" ht="15" x14ac:dyDescent="0.25">
      <c r="A116" s="225" t="s">
        <v>380</v>
      </c>
      <c r="B116" s="225" t="s">
        <v>2</v>
      </c>
      <c r="C116" s="225" t="s">
        <v>98</v>
      </c>
      <c r="D116" s="226">
        <v>67.260000000000005</v>
      </c>
    </row>
    <row r="117" spans="1:4" ht="15" x14ac:dyDescent="0.25">
      <c r="A117" s="225" t="s">
        <v>381</v>
      </c>
      <c r="B117" s="225" t="s">
        <v>2</v>
      </c>
      <c r="C117" s="225" t="s">
        <v>98</v>
      </c>
      <c r="D117" s="226">
        <v>22</v>
      </c>
    </row>
    <row r="118" spans="1:4" ht="15" x14ac:dyDescent="0.25">
      <c r="A118" s="225" t="s">
        <v>382</v>
      </c>
      <c r="B118" s="225" t="s">
        <v>2</v>
      </c>
      <c r="C118" s="225" t="s">
        <v>98</v>
      </c>
      <c r="D118" s="226">
        <v>74.16</v>
      </c>
    </row>
    <row r="119" spans="1:4" ht="15" x14ac:dyDescent="0.25">
      <c r="A119" s="225" t="s">
        <v>383</v>
      </c>
      <c r="B119" s="225" t="s">
        <v>2</v>
      </c>
      <c r="C119" s="225" t="s">
        <v>98</v>
      </c>
      <c r="D119" s="226">
        <v>22</v>
      </c>
    </row>
    <row r="120" spans="1:4" ht="15" x14ac:dyDescent="0.25">
      <c r="A120" s="225" t="s">
        <v>384</v>
      </c>
      <c r="B120" s="225" t="s">
        <v>2</v>
      </c>
      <c r="C120" s="225" t="s">
        <v>98</v>
      </c>
      <c r="D120" s="226">
        <v>22</v>
      </c>
    </row>
    <row r="121" spans="1:4" ht="15" x14ac:dyDescent="0.25">
      <c r="A121" s="225" t="s">
        <v>385</v>
      </c>
      <c r="B121" s="225" t="s">
        <v>2</v>
      </c>
      <c r="C121" s="225" t="s">
        <v>98</v>
      </c>
      <c r="D121" s="226">
        <v>98</v>
      </c>
    </row>
    <row r="122" spans="1:4" ht="15" x14ac:dyDescent="0.25">
      <c r="A122" s="225" t="s">
        <v>386</v>
      </c>
      <c r="B122" s="225" t="s">
        <v>2</v>
      </c>
      <c r="C122" s="225" t="s">
        <v>98</v>
      </c>
      <c r="D122" s="226">
        <v>22</v>
      </c>
    </row>
    <row r="123" spans="1:4" ht="15" x14ac:dyDescent="0.25">
      <c r="A123" s="225" t="s">
        <v>387</v>
      </c>
      <c r="B123" s="225" t="s">
        <v>2</v>
      </c>
      <c r="C123" s="225" t="s">
        <v>98</v>
      </c>
      <c r="D123" s="226">
        <v>98</v>
      </c>
    </row>
    <row r="124" spans="1:4" ht="15" x14ac:dyDescent="0.25">
      <c r="A124" s="225" t="s">
        <v>388</v>
      </c>
      <c r="B124" s="225" t="s">
        <v>2</v>
      </c>
      <c r="C124" s="225" t="s">
        <v>98</v>
      </c>
      <c r="D124" s="226">
        <v>98</v>
      </c>
    </row>
    <row r="125" spans="1:4" ht="15" x14ac:dyDescent="0.25">
      <c r="A125" s="225" t="s">
        <v>389</v>
      </c>
      <c r="B125" s="225" t="s">
        <v>2</v>
      </c>
      <c r="C125" s="225" t="s">
        <v>98</v>
      </c>
      <c r="D125" s="226">
        <v>98</v>
      </c>
    </row>
    <row r="126" spans="1:4" ht="15" x14ac:dyDescent="0.25">
      <c r="A126" s="225" t="s">
        <v>387</v>
      </c>
      <c r="B126" s="225" t="s">
        <v>2</v>
      </c>
      <c r="C126" s="225" t="s">
        <v>98</v>
      </c>
      <c r="D126" s="226">
        <v>98</v>
      </c>
    </row>
    <row r="127" spans="1:4" ht="15" x14ac:dyDescent="0.25">
      <c r="A127" s="225" t="s">
        <v>388</v>
      </c>
      <c r="B127" s="225" t="s">
        <v>2</v>
      </c>
      <c r="C127" s="225" t="s">
        <v>98</v>
      </c>
      <c r="D127" s="226">
        <v>98</v>
      </c>
    </row>
    <row r="128" spans="1:4" ht="15" x14ac:dyDescent="0.25">
      <c r="A128" s="225" t="s">
        <v>390</v>
      </c>
      <c r="B128" s="225" t="s">
        <v>2</v>
      </c>
      <c r="C128" s="225" t="s">
        <v>98</v>
      </c>
      <c r="D128" s="226">
        <v>98</v>
      </c>
    </row>
    <row r="129" spans="1:4" ht="15" x14ac:dyDescent="0.25">
      <c r="A129" s="225" t="s">
        <v>391</v>
      </c>
      <c r="B129" s="225" t="s">
        <v>2</v>
      </c>
      <c r="C129" s="225" t="s">
        <v>98</v>
      </c>
      <c r="D129" s="226">
        <v>35.5</v>
      </c>
    </row>
    <row r="130" spans="1:4" ht="15" x14ac:dyDescent="0.25">
      <c r="A130" s="225" t="s">
        <v>392</v>
      </c>
      <c r="B130" s="225" t="s">
        <v>2</v>
      </c>
      <c r="C130" s="225" t="s">
        <v>98</v>
      </c>
      <c r="D130" s="226">
        <v>22</v>
      </c>
    </row>
    <row r="131" spans="1:4" ht="15" x14ac:dyDescent="0.25">
      <c r="A131" s="225" t="s">
        <v>393</v>
      </c>
      <c r="B131" s="225" t="s">
        <v>2</v>
      </c>
      <c r="C131" s="225" t="s">
        <v>98</v>
      </c>
      <c r="D131" s="226">
        <v>22</v>
      </c>
    </row>
    <row r="132" spans="1:4" ht="15" x14ac:dyDescent="0.25">
      <c r="A132" s="225" t="s">
        <v>394</v>
      </c>
      <c r="B132" s="225" t="s">
        <v>2</v>
      </c>
      <c r="C132" s="225" t="s">
        <v>98</v>
      </c>
      <c r="D132" s="226">
        <v>56.62</v>
      </c>
    </row>
    <row r="133" spans="1:4" ht="15" x14ac:dyDescent="0.25">
      <c r="A133" s="225" t="s">
        <v>395</v>
      </c>
      <c r="B133" s="225" t="s">
        <v>2</v>
      </c>
      <c r="C133" s="225" t="s">
        <v>98</v>
      </c>
      <c r="D133" s="226">
        <v>22</v>
      </c>
    </row>
    <row r="134" spans="1:4" ht="15" x14ac:dyDescent="0.25">
      <c r="A134" s="225" t="s">
        <v>396</v>
      </c>
      <c r="B134" s="225" t="s">
        <v>2</v>
      </c>
      <c r="C134" s="225" t="s">
        <v>98</v>
      </c>
      <c r="D134" s="226">
        <v>86.43</v>
      </c>
    </row>
    <row r="135" spans="1:4" ht="15" x14ac:dyDescent="0.25">
      <c r="A135" s="225" t="s">
        <v>397</v>
      </c>
      <c r="B135" s="225" t="s">
        <v>2</v>
      </c>
      <c r="C135" s="225" t="s">
        <v>98</v>
      </c>
      <c r="D135" s="226">
        <v>22</v>
      </c>
    </row>
    <row r="136" spans="1:4" ht="15" x14ac:dyDescent="0.25">
      <c r="A136" s="225" t="s">
        <v>398</v>
      </c>
      <c r="B136" s="225" t="s">
        <v>2</v>
      </c>
      <c r="C136" s="225" t="s">
        <v>98</v>
      </c>
      <c r="D136" s="226">
        <v>33.6</v>
      </c>
    </row>
    <row r="137" spans="1:4" ht="15" x14ac:dyDescent="0.25">
      <c r="A137" s="225" t="s">
        <v>399</v>
      </c>
      <c r="B137" s="225" t="s">
        <v>2</v>
      </c>
      <c r="C137" s="225" t="s">
        <v>98</v>
      </c>
      <c r="D137" s="226">
        <v>28.35</v>
      </c>
    </row>
    <row r="138" spans="1:4" ht="15" x14ac:dyDescent="0.25">
      <c r="A138" s="225" t="s">
        <v>400</v>
      </c>
      <c r="B138" s="225" t="s">
        <v>2</v>
      </c>
      <c r="C138" s="225" t="s">
        <v>98</v>
      </c>
      <c r="D138" s="226">
        <v>55.83</v>
      </c>
    </row>
    <row r="139" spans="1:4" ht="15" x14ac:dyDescent="0.25">
      <c r="A139" s="225" t="s">
        <v>401</v>
      </c>
      <c r="B139" s="225" t="s">
        <v>2</v>
      </c>
      <c r="C139" s="225" t="s">
        <v>98</v>
      </c>
      <c r="D139" s="226">
        <v>83.4</v>
      </c>
    </row>
    <row r="140" spans="1:4" ht="15" x14ac:dyDescent="0.25">
      <c r="A140" s="225" t="s">
        <v>402</v>
      </c>
      <c r="B140" s="225" t="s">
        <v>2</v>
      </c>
      <c r="C140" s="225" t="s">
        <v>98</v>
      </c>
      <c r="D140" s="226">
        <v>63.04</v>
      </c>
    </row>
    <row r="141" spans="1:4" ht="15" x14ac:dyDescent="0.25">
      <c r="A141" s="225" t="s">
        <v>403</v>
      </c>
      <c r="B141" s="225" t="s">
        <v>2</v>
      </c>
      <c r="C141" s="225" t="s">
        <v>98</v>
      </c>
      <c r="D141" s="226">
        <v>98</v>
      </c>
    </row>
    <row r="142" spans="1:4" ht="15" x14ac:dyDescent="0.25">
      <c r="A142" s="225" t="s">
        <v>404</v>
      </c>
      <c r="B142" s="225" t="s">
        <v>2</v>
      </c>
      <c r="C142" s="225" t="s">
        <v>98</v>
      </c>
      <c r="D142" s="226">
        <v>22</v>
      </c>
    </row>
    <row r="143" spans="1:4" ht="15" x14ac:dyDescent="0.25">
      <c r="A143" s="225" t="s">
        <v>233</v>
      </c>
      <c r="B143" s="225" t="s">
        <v>2</v>
      </c>
      <c r="C143" s="225" t="s">
        <v>98</v>
      </c>
      <c r="D143" s="226">
        <v>22</v>
      </c>
    </row>
    <row r="144" spans="1:4" ht="15" x14ac:dyDescent="0.25">
      <c r="A144" s="225" t="s">
        <v>234</v>
      </c>
      <c r="B144" s="225" t="s">
        <v>2</v>
      </c>
      <c r="C144" s="225" t="s">
        <v>98</v>
      </c>
      <c r="D144" s="226">
        <v>76.12</v>
      </c>
    </row>
    <row r="145" spans="1:4" ht="15" x14ac:dyDescent="0.25">
      <c r="A145" s="225" t="s">
        <v>214</v>
      </c>
      <c r="B145" s="225" t="s">
        <v>2</v>
      </c>
      <c r="C145" s="225" t="s">
        <v>98</v>
      </c>
      <c r="D145" s="226">
        <v>67.73</v>
      </c>
    </row>
    <row r="146" spans="1:4" ht="15" x14ac:dyDescent="0.25">
      <c r="A146" s="225" t="s">
        <v>215</v>
      </c>
      <c r="B146" s="225" t="s">
        <v>2</v>
      </c>
      <c r="C146" s="225" t="s">
        <v>98</v>
      </c>
      <c r="D146" s="226">
        <v>31.36</v>
      </c>
    </row>
    <row r="147" spans="1:4" ht="15" x14ac:dyDescent="0.25">
      <c r="A147" s="225" t="s">
        <v>216</v>
      </c>
      <c r="B147" s="225" t="s">
        <v>2</v>
      </c>
      <c r="C147" s="225" t="s">
        <v>98</v>
      </c>
      <c r="D147" s="226">
        <v>22</v>
      </c>
    </row>
    <row r="148" spans="1:4" ht="15" x14ac:dyDescent="0.25">
      <c r="A148" s="225" t="s">
        <v>217</v>
      </c>
      <c r="B148" s="225" t="s">
        <v>2</v>
      </c>
      <c r="C148" s="225" t="s">
        <v>98</v>
      </c>
      <c r="D148" s="226">
        <v>51.81</v>
      </c>
    </row>
    <row r="149" spans="1:4" ht="15" x14ac:dyDescent="0.25">
      <c r="A149" s="225" t="s">
        <v>236</v>
      </c>
      <c r="B149" s="225" t="s">
        <v>2</v>
      </c>
      <c r="C149" s="225" t="s">
        <v>98</v>
      </c>
      <c r="D149" s="226">
        <v>22</v>
      </c>
    </row>
    <row r="150" spans="1:4" ht="15" x14ac:dyDescent="0.25">
      <c r="A150" s="225" t="s">
        <v>237</v>
      </c>
      <c r="B150" s="225" t="s">
        <v>2</v>
      </c>
      <c r="C150" s="225" t="s">
        <v>98</v>
      </c>
      <c r="D150" s="226">
        <v>30.82</v>
      </c>
    </row>
    <row r="151" spans="1:4" ht="15" x14ac:dyDescent="0.25">
      <c r="A151" s="225" t="s">
        <v>238</v>
      </c>
      <c r="B151" s="225" t="s">
        <v>2</v>
      </c>
      <c r="C151" s="225" t="s">
        <v>98</v>
      </c>
      <c r="D151" s="226">
        <v>22</v>
      </c>
    </row>
    <row r="152" spans="1:4" ht="15" x14ac:dyDescent="0.25">
      <c r="A152" s="225" t="s">
        <v>239</v>
      </c>
      <c r="B152" s="225" t="s">
        <v>2</v>
      </c>
      <c r="C152" s="225" t="s">
        <v>98</v>
      </c>
      <c r="D152" s="226">
        <v>98</v>
      </c>
    </row>
    <row r="153" spans="1:4" ht="15" x14ac:dyDescent="0.25">
      <c r="A153" s="225" t="s">
        <v>240</v>
      </c>
      <c r="B153" s="225" t="s">
        <v>2</v>
      </c>
      <c r="C153" s="225" t="s">
        <v>98</v>
      </c>
      <c r="D153" s="226">
        <v>22</v>
      </c>
    </row>
    <row r="154" spans="1:4" ht="15" x14ac:dyDescent="0.25">
      <c r="A154" s="225" t="s">
        <v>241</v>
      </c>
      <c r="B154" s="225" t="s">
        <v>2</v>
      </c>
      <c r="C154" s="225" t="s">
        <v>98</v>
      </c>
      <c r="D154" s="226">
        <v>59.98</v>
      </c>
    </row>
    <row r="155" spans="1:4" ht="15" x14ac:dyDescent="0.25">
      <c r="A155" s="225" t="s">
        <v>242</v>
      </c>
      <c r="B155" s="225" t="s">
        <v>2</v>
      </c>
      <c r="C155" s="225" t="s">
        <v>98</v>
      </c>
      <c r="D155" s="226">
        <v>98</v>
      </c>
    </row>
    <row r="156" spans="1:4" ht="15" x14ac:dyDescent="0.25">
      <c r="A156" s="225" t="s">
        <v>243</v>
      </c>
      <c r="B156" s="225" t="s">
        <v>2</v>
      </c>
      <c r="C156" s="225" t="s">
        <v>98</v>
      </c>
      <c r="D156" s="226">
        <v>22</v>
      </c>
    </row>
    <row r="157" spans="1:4" ht="15" x14ac:dyDescent="0.25">
      <c r="A157" s="225" t="s">
        <v>244</v>
      </c>
      <c r="B157" s="225" t="s">
        <v>2</v>
      </c>
      <c r="C157" s="225" t="s">
        <v>98</v>
      </c>
      <c r="D157" s="226">
        <v>33.81</v>
      </c>
    </row>
    <row r="158" spans="1:4" ht="15" x14ac:dyDescent="0.25">
      <c r="A158" s="225" t="s">
        <v>245</v>
      </c>
      <c r="B158" s="225" t="s">
        <v>2</v>
      </c>
      <c r="C158" s="225" t="s">
        <v>98</v>
      </c>
      <c r="D158" s="226">
        <v>49.65</v>
      </c>
    </row>
    <row r="159" spans="1:4" ht="15" x14ac:dyDescent="0.25">
      <c r="A159" s="225" t="s">
        <v>246</v>
      </c>
      <c r="B159" s="225" t="s">
        <v>2</v>
      </c>
      <c r="C159" s="225" t="s">
        <v>98</v>
      </c>
      <c r="D159" s="226">
        <v>22</v>
      </c>
    </row>
    <row r="160" spans="1:4" ht="15" x14ac:dyDescent="0.25">
      <c r="A160" s="225" t="s">
        <v>247</v>
      </c>
      <c r="B160" s="225" t="s">
        <v>2</v>
      </c>
      <c r="C160" s="225" t="s">
        <v>98</v>
      </c>
      <c r="D160" s="226">
        <v>69.28</v>
      </c>
    </row>
    <row r="161" spans="1:4" ht="15" x14ac:dyDescent="0.25">
      <c r="A161" s="225" t="s">
        <v>248</v>
      </c>
      <c r="B161" s="225" t="s">
        <v>2</v>
      </c>
      <c r="C161" s="225" t="s">
        <v>98</v>
      </c>
      <c r="D161" s="226">
        <v>68.37</v>
      </c>
    </row>
    <row r="162" spans="1:4" ht="15" x14ac:dyDescent="0.25">
      <c r="A162" s="225" t="s">
        <v>295</v>
      </c>
      <c r="B162" s="225" t="s">
        <v>2</v>
      </c>
      <c r="C162" s="225" t="s">
        <v>98</v>
      </c>
      <c r="D162" s="226">
        <v>27.329220000000007</v>
      </c>
    </row>
    <row r="163" spans="1:4" ht="15" x14ac:dyDescent="0.25">
      <c r="A163" s="225" t="s">
        <v>296</v>
      </c>
      <c r="B163" s="225" t="s">
        <v>2</v>
      </c>
      <c r="C163" s="225" t="s">
        <v>98</v>
      </c>
      <c r="D163" s="226">
        <v>89.474800000000016</v>
      </c>
    </row>
    <row r="164" spans="1:4" ht="15" x14ac:dyDescent="0.25">
      <c r="A164" s="225" t="s">
        <v>318</v>
      </c>
      <c r="B164" s="225" t="s">
        <v>2</v>
      </c>
      <c r="C164" s="225" t="s">
        <v>98</v>
      </c>
      <c r="D164" s="226">
        <v>30.342600000000001</v>
      </c>
    </row>
    <row r="165" spans="1:4" ht="15" x14ac:dyDescent="0.25">
      <c r="A165" s="225" t="s">
        <v>319</v>
      </c>
      <c r="B165" s="225" t="s">
        <v>2</v>
      </c>
      <c r="C165" s="225" t="s">
        <v>98</v>
      </c>
      <c r="D165" s="226">
        <v>162.44529</v>
      </c>
    </row>
    <row r="166" spans="1:4" ht="15" x14ac:dyDescent="0.25">
      <c r="A166" s="225" t="s">
        <v>320</v>
      </c>
      <c r="B166" s="225" t="s">
        <v>2</v>
      </c>
      <c r="C166" s="225" t="s">
        <v>98</v>
      </c>
      <c r="D166" s="226">
        <v>118.67328000000001</v>
      </c>
    </row>
    <row r="167" spans="1:4" ht="15" x14ac:dyDescent="0.25">
      <c r="A167" s="225" t="s">
        <v>321</v>
      </c>
      <c r="B167" s="225" t="s">
        <v>2</v>
      </c>
      <c r="C167" s="225" t="s">
        <v>98</v>
      </c>
      <c r="D167" s="226">
        <v>42.287700000000001</v>
      </c>
    </row>
    <row r="168" spans="1:4" ht="15" x14ac:dyDescent="0.25">
      <c r="A168" s="225" t="s">
        <v>322</v>
      </c>
      <c r="B168" s="225" t="s">
        <v>2</v>
      </c>
      <c r="C168" s="225" t="s">
        <v>98</v>
      </c>
      <c r="D168" s="226">
        <v>265.88800000000003</v>
      </c>
    </row>
    <row r="169" spans="1:4" ht="15" x14ac:dyDescent="0.25">
      <c r="A169" s="225" t="s">
        <v>297</v>
      </c>
      <c r="B169" s="225" t="s">
        <v>2</v>
      </c>
      <c r="C169" s="225" t="s">
        <v>98</v>
      </c>
      <c r="D169" s="226">
        <v>117.97184</v>
      </c>
    </row>
    <row r="170" spans="1:4" ht="15" x14ac:dyDescent="0.25">
      <c r="A170" s="225" t="s">
        <v>298</v>
      </c>
      <c r="B170" s="225" t="s">
        <v>2</v>
      </c>
      <c r="C170" s="225" t="s">
        <v>98</v>
      </c>
      <c r="D170" s="226">
        <v>49.672922</v>
      </c>
    </row>
    <row r="171" spans="1:4" ht="15" x14ac:dyDescent="0.25">
      <c r="A171" s="225" t="s">
        <v>299</v>
      </c>
      <c r="B171" s="225" t="s">
        <v>2</v>
      </c>
      <c r="C171" s="225" t="s">
        <v>98</v>
      </c>
      <c r="D171" s="226">
        <v>86.279849999999996</v>
      </c>
    </row>
    <row r="172" spans="1:4" ht="15" x14ac:dyDescent="0.25">
      <c r="A172" s="225" t="s">
        <v>300</v>
      </c>
      <c r="B172" s="225" t="s">
        <v>2</v>
      </c>
      <c r="C172" s="225" t="s">
        <v>98</v>
      </c>
      <c r="D172" s="226">
        <v>41.734280000000012</v>
      </c>
    </row>
    <row r="173" spans="1:4" ht="15" x14ac:dyDescent="0.25">
      <c r="A173" s="225" t="s">
        <v>301</v>
      </c>
      <c r="B173" s="225" t="s">
        <v>2</v>
      </c>
      <c r="C173" s="225" t="s">
        <v>98</v>
      </c>
      <c r="D173" s="226">
        <v>39.046520000000008</v>
      </c>
    </row>
    <row r="174" spans="1:4" ht="15" x14ac:dyDescent="0.25">
      <c r="A174" s="225" t="s">
        <v>302</v>
      </c>
      <c r="B174" s="225" t="s">
        <v>2</v>
      </c>
      <c r="C174" s="225" t="s">
        <v>98</v>
      </c>
      <c r="D174" s="226">
        <v>47.733200000000011</v>
      </c>
    </row>
    <row r="175" spans="1:4" ht="15" x14ac:dyDescent="0.25">
      <c r="A175" s="225" t="s">
        <v>303</v>
      </c>
      <c r="B175" s="225" t="s">
        <v>2</v>
      </c>
      <c r="C175" s="225" t="s">
        <v>98</v>
      </c>
      <c r="D175" s="226">
        <v>188.78424000000001</v>
      </c>
    </row>
    <row r="176" spans="1:4" ht="15" x14ac:dyDescent="0.25">
      <c r="A176" s="225" t="s">
        <v>304</v>
      </c>
      <c r="B176" s="225" t="s">
        <v>2</v>
      </c>
      <c r="C176" s="225" t="s">
        <v>98</v>
      </c>
      <c r="D176" s="226">
        <v>22</v>
      </c>
    </row>
    <row r="177" spans="1:4" ht="15" x14ac:dyDescent="0.25">
      <c r="A177" s="225" t="s">
        <v>305</v>
      </c>
      <c r="B177" s="225" t="s">
        <v>2</v>
      </c>
      <c r="C177" s="225" t="s">
        <v>98</v>
      </c>
      <c r="D177" s="226">
        <v>39.983200000000011</v>
      </c>
    </row>
    <row r="178" spans="1:4" ht="15" x14ac:dyDescent="0.25">
      <c r="A178" s="225" t="s">
        <v>306</v>
      </c>
      <c r="B178" s="225" t="s">
        <v>2</v>
      </c>
      <c r="C178" s="225" t="s">
        <v>98</v>
      </c>
      <c r="D178" s="226">
        <v>57.84526000000001</v>
      </c>
    </row>
    <row r="179" spans="1:4" ht="15" x14ac:dyDescent="0.25">
      <c r="A179" s="225" t="s">
        <v>307</v>
      </c>
      <c r="B179" s="225" t="s">
        <v>2</v>
      </c>
      <c r="C179" s="225" t="s">
        <v>98</v>
      </c>
      <c r="D179" s="226">
        <v>48.783850000000001</v>
      </c>
    </row>
    <row r="180" spans="1:4" ht="15" x14ac:dyDescent="0.25">
      <c r="A180" s="225" t="s">
        <v>308</v>
      </c>
      <c r="B180" s="225" t="s">
        <v>2</v>
      </c>
      <c r="C180" s="225" t="s">
        <v>98</v>
      </c>
      <c r="D180" s="226">
        <v>51.445775000000005</v>
      </c>
    </row>
    <row r="181" spans="1:4" ht="15" x14ac:dyDescent="0.25">
      <c r="A181" s="225" t="s">
        <v>309</v>
      </c>
      <c r="B181" s="225" t="s">
        <v>2</v>
      </c>
      <c r="C181" s="225" t="s">
        <v>98</v>
      </c>
      <c r="D181" s="226">
        <v>44.018120000000003</v>
      </c>
    </row>
    <row r="182" spans="1:4" ht="15" x14ac:dyDescent="0.25">
      <c r="A182" s="225" t="s">
        <v>310</v>
      </c>
      <c r="B182" s="225" t="s">
        <v>2</v>
      </c>
      <c r="C182" s="225" t="s">
        <v>98</v>
      </c>
      <c r="D182" s="226">
        <v>136.5395</v>
      </c>
    </row>
    <row r="183" spans="1:4" ht="15" x14ac:dyDescent="0.25">
      <c r="A183" s="225" t="s">
        <v>311</v>
      </c>
      <c r="B183" s="225" t="s">
        <v>2</v>
      </c>
      <c r="C183" s="225" t="s">
        <v>98</v>
      </c>
      <c r="D183" s="226">
        <v>22</v>
      </c>
    </row>
    <row r="184" spans="1:4" ht="15" x14ac:dyDescent="0.25">
      <c r="A184" s="225" t="s">
        <v>312</v>
      </c>
      <c r="B184" s="225" t="s">
        <v>2</v>
      </c>
      <c r="C184" s="225" t="s">
        <v>98</v>
      </c>
      <c r="D184" s="226">
        <v>212.39477000000002</v>
      </c>
    </row>
    <row r="185" spans="1:4" ht="15" x14ac:dyDescent="0.25">
      <c r="A185" s="225" t="s">
        <v>313</v>
      </c>
      <c r="B185" s="225" t="s">
        <v>2</v>
      </c>
      <c r="C185" s="225" t="s">
        <v>98</v>
      </c>
      <c r="D185" s="226">
        <v>22</v>
      </c>
    </row>
    <row r="186" spans="1:4" ht="15" x14ac:dyDescent="0.25">
      <c r="A186" s="225" t="s">
        <v>314</v>
      </c>
      <c r="B186" s="225" t="s">
        <v>2</v>
      </c>
      <c r="C186" s="225" t="s">
        <v>98</v>
      </c>
      <c r="D186" s="226">
        <v>238.8768</v>
      </c>
    </row>
    <row r="187" spans="1:4" ht="15" x14ac:dyDescent="0.25">
      <c r="A187" s="225" t="s">
        <v>315</v>
      </c>
      <c r="B187" s="225" t="s">
        <v>2</v>
      </c>
      <c r="C187" s="225" t="s">
        <v>98</v>
      </c>
      <c r="D187" s="226">
        <v>25.329876000000002</v>
      </c>
    </row>
    <row r="188" spans="1:4" ht="15" x14ac:dyDescent="0.25">
      <c r="A188" s="225" t="s">
        <v>316</v>
      </c>
      <c r="B188" s="225" t="s">
        <v>2</v>
      </c>
      <c r="C188" s="225" t="s">
        <v>98</v>
      </c>
      <c r="D188" s="226">
        <v>22</v>
      </c>
    </row>
    <row r="189" spans="1:4" ht="15" x14ac:dyDescent="0.25">
      <c r="A189" s="225" t="s">
        <v>317</v>
      </c>
      <c r="B189" s="225" t="s">
        <v>2</v>
      </c>
      <c r="C189" s="225" t="s">
        <v>98</v>
      </c>
      <c r="D189" s="226">
        <v>303.91372000000007</v>
      </c>
    </row>
    <row r="190" spans="1:4" ht="15" x14ac:dyDescent="0.25">
      <c r="A190" s="225" t="s">
        <v>428</v>
      </c>
      <c r="B190" s="225" t="s">
        <v>2</v>
      </c>
      <c r="C190" s="225" t="s">
        <v>98</v>
      </c>
      <c r="D190" s="226">
        <v>90.66</v>
      </c>
    </row>
    <row r="191" spans="1:4" ht="15" x14ac:dyDescent="0.25">
      <c r="A191" s="225" t="s">
        <v>411</v>
      </c>
      <c r="B191" s="225" t="s">
        <v>4</v>
      </c>
      <c r="C191" s="225" t="s">
        <v>98</v>
      </c>
      <c r="D191" s="226">
        <v>49.24</v>
      </c>
    </row>
    <row r="192" spans="1:4" ht="15" x14ac:dyDescent="0.25">
      <c r="A192" s="225" t="s">
        <v>412</v>
      </c>
      <c r="B192" s="225" t="s">
        <v>4</v>
      </c>
      <c r="C192" s="225" t="s">
        <v>98</v>
      </c>
      <c r="D192" s="226">
        <v>66.06</v>
      </c>
    </row>
    <row r="193" spans="1:4" ht="15" x14ac:dyDescent="0.25">
      <c r="A193" s="225" t="s">
        <v>347</v>
      </c>
      <c r="B193" s="225" t="s">
        <v>405</v>
      </c>
      <c r="C193" s="225" t="s">
        <v>98</v>
      </c>
      <c r="D193" s="226">
        <v>22</v>
      </c>
    </row>
    <row r="194" spans="1:4" ht="15" x14ac:dyDescent="0.25">
      <c r="A194" s="225" t="s">
        <v>348</v>
      </c>
      <c r="B194" s="225" t="s">
        <v>9</v>
      </c>
      <c r="C194" s="225" t="s">
        <v>98</v>
      </c>
      <c r="D194" s="226">
        <v>48.042000000000002</v>
      </c>
    </row>
    <row r="195" spans="1:4" ht="15" x14ac:dyDescent="0.25">
      <c r="A195" s="225" t="s">
        <v>413</v>
      </c>
      <c r="B195" s="225" t="s">
        <v>9</v>
      </c>
      <c r="C195" s="225" t="s">
        <v>98</v>
      </c>
      <c r="D195" s="226">
        <v>83</v>
      </c>
    </row>
    <row r="196" spans="1:4" ht="15" x14ac:dyDescent="0.25">
      <c r="A196" s="225" t="s">
        <v>349</v>
      </c>
      <c r="B196" s="225" t="s">
        <v>335</v>
      </c>
      <c r="C196" s="225" t="s">
        <v>98</v>
      </c>
      <c r="D196" s="226">
        <v>46.35099000000001</v>
      </c>
    </row>
    <row r="197" spans="1:4" ht="15" x14ac:dyDescent="0.25">
      <c r="A197" s="225" t="s">
        <v>414</v>
      </c>
      <c r="B197" s="225" t="s">
        <v>335</v>
      </c>
      <c r="C197" s="225" t="s">
        <v>98</v>
      </c>
      <c r="D197" s="226">
        <v>22</v>
      </c>
    </row>
    <row r="198" spans="1:4" ht="15" x14ac:dyDescent="0.25">
      <c r="A198" s="225" t="s">
        <v>415</v>
      </c>
      <c r="B198" s="225" t="s">
        <v>416</v>
      </c>
      <c r="C198" s="225" t="s">
        <v>98</v>
      </c>
      <c r="D198" s="226">
        <v>30.52</v>
      </c>
    </row>
    <row r="199" spans="1:4" ht="15" x14ac:dyDescent="0.25">
      <c r="A199" s="225" t="s">
        <v>417</v>
      </c>
      <c r="B199" s="225" t="s">
        <v>418</v>
      </c>
      <c r="C199" s="225" t="s">
        <v>98</v>
      </c>
      <c r="D199" s="226">
        <v>25.33</v>
      </c>
    </row>
    <row r="200" spans="1:4" ht="15" x14ac:dyDescent="0.25">
      <c r="A200" s="225" t="s">
        <v>419</v>
      </c>
      <c r="B200" s="225" t="s">
        <v>420</v>
      </c>
      <c r="C200" s="225" t="s">
        <v>98</v>
      </c>
      <c r="D200" s="226">
        <v>25.93</v>
      </c>
    </row>
    <row r="201" spans="1:4" ht="15" x14ac:dyDescent="0.25">
      <c r="A201" s="225" t="s">
        <v>421</v>
      </c>
      <c r="B201" s="225" t="s">
        <v>422</v>
      </c>
      <c r="C201" s="225" t="s">
        <v>98</v>
      </c>
      <c r="D201" s="226">
        <v>44.34</v>
      </c>
    </row>
    <row r="202" spans="1:4" ht="15" x14ac:dyDescent="0.25">
      <c r="A202" s="225" t="s">
        <v>336</v>
      </c>
      <c r="B202" s="225" t="s">
        <v>1</v>
      </c>
      <c r="C202" s="225" t="s">
        <v>98</v>
      </c>
      <c r="D202" s="226">
        <v>793.03000000000009</v>
      </c>
    </row>
    <row r="203" spans="1:4" ht="15" x14ac:dyDescent="0.25">
      <c r="A203" s="225" t="s">
        <v>408</v>
      </c>
      <c r="B203" s="225" t="s">
        <v>1</v>
      </c>
      <c r="C203" s="225" t="s">
        <v>98</v>
      </c>
      <c r="D203" s="226">
        <v>98</v>
      </c>
    </row>
    <row r="204" spans="1:4" ht="15" x14ac:dyDescent="0.25">
      <c r="A204" s="226" t="s">
        <v>423</v>
      </c>
      <c r="B204" s="226" t="s">
        <v>1</v>
      </c>
      <c r="C204" s="226" t="s">
        <v>98</v>
      </c>
      <c r="D204" s="226">
        <v>98</v>
      </c>
    </row>
    <row r="205" spans="1:4" ht="15" x14ac:dyDescent="0.25">
      <c r="A205" s="225" t="s">
        <v>338</v>
      </c>
      <c r="B205" s="225" t="s">
        <v>1</v>
      </c>
      <c r="C205" s="225" t="s">
        <v>98</v>
      </c>
      <c r="D205" s="226">
        <v>158.53500000000003</v>
      </c>
    </row>
    <row r="206" spans="1:4" ht="15" x14ac:dyDescent="0.25">
      <c r="A206" s="225" t="s">
        <v>427</v>
      </c>
      <c r="B206" s="225" t="s">
        <v>1</v>
      </c>
      <c r="C206" s="225" t="s">
        <v>98</v>
      </c>
      <c r="D206" s="226">
        <v>98</v>
      </c>
    </row>
    <row r="207" spans="1:4" ht="27.75" customHeight="1" x14ac:dyDescent="0.25">
      <c r="A207" s="225" t="s">
        <v>270</v>
      </c>
      <c r="B207" s="225" t="s">
        <v>255</v>
      </c>
      <c r="C207" s="225" t="s">
        <v>98</v>
      </c>
      <c r="D207" s="226">
        <v>489.82303999999999</v>
      </c>
    </row>
    <row r="208" spans="1:4" ht="15" x14ac:dyDescent="0.25">
      <c r="A208" s="225" t="s">
        <v>337</v>
      </c>
      <c r="B208" s="225" t="s">
        <v>5</v>
      </c>
      <c r="C208" s="225" t="s">
        <v>98</v>
      </c>
      <c r="D208" s="226">
        <v>22</v>
      </c>
    </row>
    <row r="209" spans="1:4" ht="15" x14ac:dyDescent="0.25">
      <c r="A209" s="225" t="s">
        <v>339</v>
      </c>
      <c r="B209" s="225" t="s">
        <v>5</v>
      </c>
      <c r="C209" s="225" t="s">
        <v>98</v>
      </c>
      <c r="D209" s="226">
        <v>27.502800000000004</v>
      </c>
    </row>
    <row r="210" spans="1:4" ht="15" x14ac:dyDescent="0.25">
      <c r="A210" s="225" t="s">
        <v>340</v>
      </c>
      <c r="B210" s="225" t="s">
        <v>5</v>
      </c>
      <c r="C210" s="225" t="s">
        <v>98</v>
      </c>
      <c r="D210" s="226">
        <v>22</v>
      </c>
    </row>
    <row r="211" spans="1:4" ht="39.75" customHeight="1" x14ac:dyDescent="0.25">
      <c r="A211" s="225" t="s">
        <v>341</v>
      </c>
      <c r="B211" s="225" t="s">
        <v>255</v>
      </c>
      <c r="C211" s="225" t="s">
        <v>98</v>
      </c>
      <c r="D211" s="226">
        <v>57.45600000000001</v>
      </c>
    </row>
    <row r="212" spans="1:4" ht="15" x14ac:dyDescent="0.25">
      <c r="A212" s="225" t="s">
        <v>342</v>
      </c>
      <c r="B212" s="225" t="s">
        <v>5</v>
      </c>
      <c r="C212" s="225" t="s">
        <v>98</v>
      </c>
      <c r="D212" s="226">
        <v>22</v>
      </c>
    </row>
    <row r="213" spans="1:4" ht="15" x14ac:dyDescent="0.25">
      <c r="A213" s="225" t="s">
        <v>343</v>
      </c>
      <c r="B213" s="225" t="s">
        <v>5</v>
      </c>
      <c r="C213" s="225" t="s">
        <v>98</v>
      </c>
      <c r="D213" s="226">
        <v>22</v>
      </c>
    </row>
    <row r="214" spans="1:4" ht="30" x14ac:dyDescent="0.25">
      <c r="A214" s="225" t="s">
        <v>344</v>
      </c>
      <c r="B214" s="225" t="s">
        <v>345</v>
      </c>
      <c r="C214" s="225" t="s">
        <v>98</v>
      </c>
      <c r="D214" s="226">
        <v>39.414064800000006</v>
      </c>
    </row>
    <row r="215" spans="1:4" ht="45" x14ac:dyDescent="0.25">
      <c r="A215" s="225" t="s">
        <v>406</v>
      </c>
      <c r="B215" s="225" t="s">
        <v>407</v>
      </c>
      <c r="C215" s="225" t="s">
        <v>98</v>
      </c>
      <c r="D215" s="226">
        <v>22</v>
      </c>
    </row>
    <row r="216" spans="1:4" ht="15" x14ac:dyDescent="0.25">
      <c r="A216" s="225" t="s">
        <v>409</v>
      </c>
      <c r="B216" s="225" t="s">
        <v>410</v>
      </c>
      <c r="C216" s="225" t="s">
        <v>98</v>
      </c>
      <c r="D216" s="226">
        <v>22</v>
      </c>
    </row>
    <row r="217" spans="1:4" ht="15" x14ac:dyDescent="0.25">
      <c r="A217" s="225" t="s">
        <v>346</v>
      </c>
      <c r="B217" s="225" t="s">
        <v>334</v>
      </c>
      <c r="C217" s="225" t="s">
        <v>98</v>
      </c>
      <c r="D217" s="226">
        <v>22</v>
      </c>
    </row>
    <row r="218" spans="1:4" x14ac:dyDescent="0.25">
      <c r="A218" s="227" t="s">
        <v>93</v>
      </c>
      <c r="B218" s="227">
        <v>216</v>
      </c>
      <c r="C218" s="227"/>
      <c r="D218" s="228">
        <f>SUM(D2:D217)</f>
        <v>14502.458795800007</v>
      </c>
    </row>
  </sheetData>
  <autoFilter ref="A1:D218" xr:uid="{70363E10-F9C5-41AA-AAAC-5BFF1270792B}"/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CAF22-9E98-4FD7-B83B-7D73F6B12FD0}">
  <dimension ref="A1:Q68"/>
  <sheetViews>
    <sheetView workbookViewId="0">
      <pane ySplit="1" topLeftCell="A62" activePane="bottomLeft" state="frozen"/>
      <selection pane="bottomLeft" activeCell="A67" sqref="A67:A68"/>
    </sheetView>
  </sheetViews>
  <sheetFormatPr defaultColWidth="24" defaultRowHeight="15" x14ac:dyDescent="0.25"/>
  <cols>
    <col min="1" max="1" width="20" style="1" bestFit="1" customWidth="1"/>
    <col min="2" max="2" width="12.140625" style="1" customWidth="1"/>
    <col min="3" max="3" width="23.7109375" style="1" bestFit="1" customWidth="1"/>
    <col min="4" max="4" width="16.85546875" style="1" customWidth="1"/>
    <col min="5" max="5" width="16.42578125" style="1" bestFit="1" customWidth="1"/>
    <col min="6" max="6" width="11" style="1" bestFit="1" customWidth="1"/>
    <col min="7" max="7" width="17.5703125" style="1" customWidth="1"/>
    <col min="8" max="8" width="13.5703125" style="75" customWidth="1"/>
    <col min="9" max="9" width="6" style="75" bestFit="1" customWidth="1"/>
    <col min="10" max="10" width="13.28515625" style="75" bestFit="1" customWidth="1"/>
    <col min="11" max="11" width="24" style="1"/>
    <col min="12" max="12" width="12" style="1" customWidth="1"/>
    <col min="13" max="13" width="15.28515625" style="1" customWidth="1"/>
    <col min="14" max="14" width="11.7109375" style="1" bestFit="1" customWidth="1"/>
    <col min="15" max="15" width="12.7109375" style="1" customWidth="1"/>
    <col min="16" max="16" width="10.140625" style="1" bestFit="1" customWidth="1"/>
    <col min="17" max="17" width="19" style="101" customWidth="1"/>
    <col min="18" max="16384" width="24" style="1"/>
  </cols>
  <sheetData>
    <row r="1" spans="1:17" ht="38.25" x14ac:dyDescent="0.25">
      <c r="A1" s="12" t="s">
        <v>37</v>
      </c>
      <c r="B1" s="12" t="s">
        <v>16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42</v>
      </c>
      <c r="H1" s="74" t="s">
        <v>43</v>
      </c>
      <c r="I1" s="74" t="s">
        <v>11</v>
      </c>
      <c r="J1" s="74" t="s">
        <v>44</v>
      </c>
      <c r="K1" s="12" t="s">
        <v>45</v>
      </c>
      <c r="L1" s="12" t="s">
        <v>46</v>
      </c>
      <c r="M1" s="12" t="s">
        <v>47</v>
      </c>
      <c r="N1" s="12" t="s">
        <v>48</v>
      </c>
      <c r="O1" s="12" t="s">
        <v>49</v>
      </c>
      <c r="P1" s="12" t="s">
        <v>50</v>
      </c>
      <c r="Q1" s="12" t="s">
        <v>51</v>
      </c>
    </row>
    <row r="2" spans="1:17" ht="30" x14ac:dyDescent="0.25">
      <c r="A2" s="50" t="s">
        <v>100</v>
      </c>
      <c r="B2" s="50" t="s">
        <v>99</v>
      </c>
      <c r="C2" s="50" t="s">
        <v>101</v>
      </c>
      <c r="D2" s="60" t="s">
        <v>141</v>
      </c>
      <c r="E2" s="50" t="s">
        <v>29</v>
      </c>
      <c r="F2" s="51">
        <v>44013</v>
      </c>
      <c r="G2" s="50" t="s">
        <v>52</v>
      </c>
      <c r="H2" s="56">
        <v>1</v>
      </c>
      <c r="I2" s="50">
        <v>5.6</v>
      </c>
      <c r="J2" s="56">
        <v>5.6</v>
      </c>
      <c r="K2" s="50" t="s">
        <v>145</v>
      </c>
      <c r="L2" s="51">
        <v>44021</v>
      </c>
      <c r="M2" s="51">
        <v>44026</v>
      </c>
      <c r="N2" s="51">
        <v>44049</v>
      </c>
      <c r="O2" s="50">
        <v>23</v>
      </c>
      <c r="P2" s="62">
        <v>0.5</v>
      </c>
      <c r="Q2" s="124" t="s">
        <v>56</v>
      </c>
    </row>
    <row r="3" spans="1:17" ht="30" x14ac:dyDescent="0.25">
      <c r="A3" s="50" t="s">
        <v>102</v>
      </c>
      <c r="B3" s="50" t="s">
        <v>103</v>
      </c>
      <c r="C3" s="50" t="s">
        <v>104</v>
      </c>
      <c r="D3" s="60" t="s">
        <v>141</v>
      </c>
      <c r="E3" s="50" t="s">
        <v>29</v>
      </c>
      <c r="F3" s="51">
        <v>44160</v>
      </c>
      <c r="G3" s="50" t="s">
        <v>52</v>
      </c>
      <c r="H3" s="56">
        <v>22400</v>
      </c>
      <c r="I3" s="50">
        <v>5.6</v>
      </c>
      <c r="J3" s="56">
        <v>125439.99999999999</v>
      </c>
      <c r="K3" s="50" t="s">
        <v>105</v>
      </c>
      <c r="L3" s="58">
        <v>44162</v>
      </c>
      <c r="M3" s="51">
        <v>44184</v>
      </c>
      <c r="N3" s="51">
        <v>44187</v>
      </c>
      <c r="O3" s="50">
        <v>3</v>
      </c>
      <c r="P3" s="62">
        <v>118</v>
      </c>
      <c r="Q3" s="123" t="s">
        <v>53</v>
      </c>
    </row>
    <row r="4" spans="1:17" ht="30" x14ac:dyDescent="0.25">
      <c r="A4" s="50" t="s">
        <v>108</v>
      </c>
      <c r="B4" s="50" t="s">
        <v>109</v>
      </c>
      <c r="C4" s="50" t="s">
        <v>104</v>
      </c>
      <c r="D4" s="60" t="s">
        <v>141</v>
      </c>
      <c r="E4" s="50" t="s">
        <v>29</v>
      </c>
      <c r="F4" s="51">
        <v>44089</v>
      </c>
      <c r="G4" s="50" t="s">
        <v>52</v>
      </c>
      <c r="H4" s="56">
        <v>10800</v>
      </c>
      <c r="I4" s="50">
        <v>5.6</v>
      </c>
      <c r="J4" s="56">
        <v>60479.999999999993</v>
      </c>
      <c r="K4" s="50" t="s">
        <v>105</v>
      </c>
      <c r="L4" s="51">
        <v>44109</v>
      </c>
      <c r="M4" s="51">
        <v>44119</v>
      </c>
      <c r="N4" s="51">
        <v>44120</v>
      </c>
      <c r="O4" s="50">
        <v>1</v>
      </c>
      <c r="P4" s="62">
        <v>76</v>
      </c>
      <c r="Q4" s="123" t="s">
        <v>53</v>
      </c>
    </row>
    <row r="5" spans="1:17" ht="45" x14ac:dyDescent="0.25">
      <c r="A5" s="50" t="s">
        <v>110</v>
      </c>
      <c r="B5" s="50" t="s">
        <v>7</v>
      </c>
      <c r="C5" s="50" t="s">
        <v>111</v>
      </c>
      <c r="D5" s="60" t="s">
        <v>141</v>
      </c>
      <c r="E5" s="50" t="s">
        <v>29</v>
      </c>
      <c r="F5" s="51">
        <v>44033</v>
      </c>
      <c r="G5" s="50" t="s">
        <v>52</v>
      </c>
      <c r="H5" s="56">
        <v>45</v>
      </c>
      <c r="I5" s="50">
        <v>5.6</v>
      </c>
      <c r="J5" s="56">
        <v>251.99999999999997</v>
      </c>
      <c r="K5" s="50" t="s">
        <v>146</v>
      </c>
      <c r="L5" s="51">
        <v>44064</v>
      </c>
      <c r="M5" s="51">
        <v>44078</v>
      </c>
      <c r="N5" s="51">
        <v>44082</v>
      </c>
      <c r="O5" s="50">
        <v>4</v>
      </c>
      <c r="P5" s="62">
        <v>2.5</v>
      </c>
      <c r="Q5" s="123" t="s">
        <v>53</v>
      </c>
    </row>
    <row r="6" spans="1:17" ht="60" x14ac:dyDescent="0.25">
      <c r="A6" s="50" t="s">
        <v>112</v>
      </c>
      <c r="B6" s="50" t="s">
        <v>7</v>
      </c>
      <c r="C6" s="50" t="s">
        <v>113</v>
      </c>
      <c r="D6" s="60" t="s">
        <v>141</v>
      </c>
      <c r="E6" s="50" t="s">
        <v>29</v>
      </c>
      <c r="F6" s="51">
        <v>43776</v>
      </c>
      <c r="G6" s="50" t="s">
        <v>52</v>
      </c>
      <c r="H6" s="56">
        <v>14809.48</v>
      </c>
      <c r="I6" s="50">
        <v>5.6</v>
      </c>
      <c r="J6" s="56">
        <v>82933.087999999989</v>
      </c>
      <c r="K6" s="50" t="s">
        <v>147</v>
      </c>
      <c r="L6" s="51">
        <v>43809</v>
      </c>
      <c r="M6" s="51">
        <v>43850</v>
      </c>
      <c r="N6" s="51">
        <v>43854</v>
      </c>
      <c r="O6" s="50">
        <v>4</v>
      </c>
      <c r="P6" s="62">
        <v>337</v>
      </c>
      <c r="Q6" s="123" t="s">
        <v>53</v>
      </c>
    </row>
    <row r="7" spans="1:17" ht="51" x14ac:dyDescent="0.25">
      <c r="A7" s="97" t="s">
        <v>590</v>
      </c>
      <c r="B7" s="97" t="s">
        <v>591</v>
      </c>
      <c r="C7" s="97" t="s">
        <v>592</v>
      </c>
      <c r="D7" s="97" t="s">
        <v>141</v>
      </c>
      <c r="E7" s="97" t="s">
        <v>29</v>
      </c>
      <c r="F7" s="98">
        <v>44516</v>
      </c>
      <c r="G7" s="97" t="s">
        <v>52</v>
      </c>
      <c r="H7" s="102">
        <v>1</v>
      </c>
      <c r="I7" s="50">
        <v>5.6</v>
      </c>
      <c r="J7" s="56">
        <v>5.6</v>
      </c>
      <c r="K7" s="97" t="s">
        <v>593</v>
      </c>
      <c r="L7" s="98">
        <v>44517</v>
      </c>
      <c r="M7" s="98">
        <v>44542</v>
      </c>
      <c r="N7" s="98">
        <v>44544</v>
      </c>
      <c r="O7" s="97">
        <v>2</v>
      </c>
      <c r="P7" s="104">
        <v>111</v>
      </c>
      <c r="Q7" s="99" t="s">
        <v>53</v>
      </c>
    </row>
    <row r="8" spans="1:17" ht="51" x14ac:dyDescent="0.25">
      <c r="A8" s="97" t="s">
        <v>481</v>
      </c>
      <c r="B8" s="97" t="s">
        <v>480</v>
      </c>
      <c r="C8" s="97" t="s">
        <v>111</v>
      </c>
      <c r="D8" s="97" t="s">
        <v>141</v>
      </c>
      <c r="E8" s="97" t="s">
        <v>29</v>
      </c>
      <c r="F8" s="98">
        <v>44209</v>
      </c>
      <c r="G8" s="97" t="s">
        <v>52</v>
      </c>
      <c r="H8" s="102">
        <v>550</v>
      </c>
      <c r="I8" s="50">
        <v>5.6</v>
      </c>
      <c r="J8" s="56">
        <v>3080</v>
      </c>
      <c r="K8" s="97" t="s">
        <v>602</v>
      </c>
      <c r="L8" s="98">
        <v>44225</v>
      </c>
      <c r="M8" s="98">
        <v>44243</v>
      </c>
      <c r="N8" s="98">
        <v>44244</v>
      </c>
      <c r="O8" s="97">
        <v>1</v>
      </c>
      <c r="P8" s="104">
        <v>30.5</v>
      </c>
      <c r="Q8" s="99" t="s">
        <v>53</v>
      </c>
    </row>
    <row r="9" spans="1:17" ht="51" x14ac:dyDescent="0.25">
      <c r="A9" s="97" t="s">
        <v>482</v>
      </c>
      <c r="B9" s="97" t="s">
        <v>480</v>
      </c>
      <c r="C9" s="97" t="s">
        <v>21</v>
      </c>
      <c r="D9" s="97" t="s">
        <v>141</v>
      </c>
      <c r="E9" s="97" t="s">
        <v>29</v>
      </c>
      <c r="F9" s="98">
        <v>44217</v>
      </c>
      <c r="G9" s="97" t="s">
        <v>52</v>
      </c>
      <c r="H9" s="102">
        <v>15958</v>
      </c>
      <c r="I9" s="50">
        <v>5.6</v>
      </c>
      <c r="J9" s="56">
        <v>89364.799999999988</v>
      </c>
      <c r="K9" s="97" t="s">
        <v>603</v>
      </c>
      <c r="L9" s="98">
        <v>44237</v>
      </c>
      <c r="M9" s="98">
        <v>44258</v>
      </c>
      <c r="N9" s="98">
        <v>44260</v>
      </c>
      <c r="O9" s="97">
        <v>2</v>
      </c>
      <c r="P9" s="104">
        <v>5.5</v>
      </c>
      <c r="Q9" s="99" t="s">
        <v>53</v>
      </c>
    </row>
    <row r="10" spans="1:17" ht="51" x14ac:dyDescent="0.25">
      <c r="A10" s="97" t="s">
        <v>483</v>
      </c>
      <c r="B10" s="97" t="s">
        <v>480</v>
      </c>
      <c r="C10" s="97" t="s">
        <v>57</v>
      </c>
      <c r="D10" s="97" t="s">
        <v>141</v>
      </c>
      <c r="E10" s="97" t="s">
        <v>29</v>
      </c>
      <c r="F10" s="98">
        <v>44228</v>
      </c>
      <c r="G10" s="97" t="s">
        <v>52</v>
      </c>
      <c r="H10" s="102">
        <v>41782</v>
      </c>
      <c r="I10" s="50">
        <v>5.6</v>
      </c>
      <c r="J10" s="56">
        <v>233979.19999999998</v>
      </c>
      <c r="K10" s="97" t="s">
        <v>604</v>
      </c>
      <c r="L10" s="98">
        <v>44246</v>
      </c>
      <c r="M10" s="98">
        <v>44259</v>
      </c>
      <c r="N10" s="98">
        <v>44263</v>
      </c>
      <c r="O10" s="97">
        <v>4</v>
      </c>
      <c r="P10" s="104">
        <v>43</v>
      </c>
      <c r="Q10" s="99" t="s">
        <v>53</v>
      </c>
    </row>
    <row r="11" spans="1:17" ht="51" x14ac:dyDescent="0.25">
      <c r="A11" s="97" t="s">
        <v>484</v>
      </c>
      <c r="B11" s="97" t="s">
        <v>480</v>
      </c>
      <c r="C11" s="97" t="s">
        <v>21</v>
      </c>
      <c r="D11" s="97" t="s">
        <v>141</v>
      </c>
      <c r="E11" s="97" t="s">
        <v>29</v>
      </c>
      <c r="F11" s="98">
        <v>44230</v>
      </c>
      <c r="G11" s="97" t="s">
        <v>52</v>
      </c>
      <c r="H11" s="102">
        <v>166481.20000000001</v>
      </c>
      <c r="I11" s="50">
        <v>5.6</v>
      </c>
      <c r="J11" s="56">
        <v>932294.72</v>
      </c>
      <c r="K11" s="97" t="s">
        <v>605</v>
      </c>
      <c r="L11" s="98">
        <v>44246</v>
      </c>
      <c r="M11" s="98">
        <v>44263</v>
      </c>
      <c r="N11" s="98">
        <v>44266</v>
      </c>
      <c r="O11" s="97">
        <v>3</v>
      </c>
      <c r="P11" s="104">
        <v>42.6</v>
      </c>
      <c r="Q11" s="99" t="s">
        <v>53</v>
      </c>
    </row>
    <row r="12" spans="1:17" ht="51" x14ac:dyDescent="0.25">
      <c r="A12" s="97" t="s">
        <v>488</v>
      </c>
      <c r="B12" s="97" t="s">
        <v>480</v>
      </c>
      <c r="C12" s="97" t="s">
        <v>606</v>
      </c>
      <c r="D12" s="97" t="s">
        <v>141</v>
      </c>
      <c r="E12" s="97" t="s">
        <v>29</v>
      </c>
      <c r="F12" s="98">
        <v>44245</v>
      </c>
      <c r="G12" s="97" t="s">
        <v>52</v>
      </c>
      <c r="H12" s="102">
        <v>7536</v>
      </c>
      <c r="I12" s="50">
        <v>5.6</v>
      </c>
      <c r="J12" s="56">
        <v>42201.599999999999</v>
      </c>
      <c r="K12" s="97" t="s">
        <v>607</v>
      </c>
      <c r="L12" s="98">
        <v>44259</v>
      </c>
      <c r="M12" s="98">
        <v>44286</v>
      </c>
      <c r="N12" s="98">
        <v>44287</v>
      </c>
      <c r="O12" s="97">
        <v>1</v>
      </c>
      <c r="P12" s="104">
        <v>26.6</v>
      </c>
      <c r="Q12" s="99" t="s">
        <v>53</v>
      </c>
    </row>
    <row r="13" spans="1:17" ht="51" x14ac:dyDescent="0.25">
      <c r="A13" s="97" t="s">
        <v>209</v>
      </c>
      <c r="B13" s="97" t="s">
        <v>480</v>
      </c>
      <c r="C13" s="97" t="s">
        <v>608</v>
      </c>
      <c r="D13" s="97" t="s">
        <v>141</v>
      </c>
      <c r="E13" s="97" t="s">
        <v>29</v>
      </c>
      <c r="F13" s="98">
        <v>44251</v>
      </c>
      <c r="G13" s="97" t="s">
        <v>52</v>
      </c>
      <c r="H13" s="102">
        <v>14180</v>
      </c>
      <c r="I13" s="50">
        <v>5.6</v>
      </c>
      <c r="J13" s="56">
        <v>79408</v>
      </c>
      <c r="K13" s="97" t="s">
        <v>609</v>
      </c>
      <c r="L13" s="98">
        <v>44277</v>
      </c>
      <c r="M13" s="98">
        <v>44278</v>
      </c>
      <c r="N13" s="98">
        <v>44280</v>
      </c>
      <c r="O13" s="97">
        <v>2</v>
      </c>
      <c r="P13" s="104">
        <v>397</v>
      </c>
      <c r="Q13" s="99" t="s">
        <v>53</v>
      </c>
    </row>
    <row r="14" spans="1:17" ht="51" x14ac:dyDescent="0.25">
      <c r="A14" s="97" t="s">
        <v>610</v>
      </c>
      <c r="B14" s="97" t="s">
        <v>480</v>
      </c>
      <c r="C14" s="97" t="s">
        <v>608</v>
      </c>
      <c r="D14" s="97" t="s">
        <v>141</v>
      </c>
      <c r="E14" s="97" t="s">
        <v>29</v>
      </c>
      <c r="F14" s="98">
        <v>44264</v>
      </c>
      <c r="G14" s="97" t="s">
        <v>52</v>
      </c>
      <c r="H14" s="102">
        <v>14944.19</v>
      </c>
      <c r="I14" s="50">
        <v>5.6</v>
      </c>
      <c r="J14" s="56">
        <v>83687.463999999993</v>
      </c>
      <c r="K14" s="97" t="s">
        <v>611</v>
      </c>
      <c r="L14" s="98">
        <v>44277</v>
      </c>
      <c r="M14" s="98">
        <v>44278</v>
      </c>
      <c r="N14" s="98">
        <v>44280</v>
      </c>
      <c r="O14" s="97">
        <v>2</v>
      </c>
      <c r="P14" s="104">
        <v>397</v>
      </c>
      <c r="Q14" s="99" t="s">
        <v>53</v>
      </c>
    </row>
    <row r="15" spans="1:17" ht="51" x14ac:dyDescent="0.25">
      <c r="A15" s="97" t="s">
        <v>486</v>
      </c>
      <c r="B15" s="97" t="s">
        <v>480</v>
      </c>
      <c r="C15" s="97" t="s">
        <v>21</v>
      </c>
      <c r="D15" s="97" t="s">
        <v>141</v>
      </c>
      <c r="E15" s="97" t="s">
        <v>29</v>
      </c>
      <c r="F15" s="98">
        <v>44286</v>
      </c>
      <c r="G15" s="97" t="s">
        <v>52</v>
      </c>
      <c r="H15" s="102">
        <v>21308.03</v>
      </c>
      <c r="I15" s="50">
        <v>5.6</v>
      </c>
      <c r="J15" s="56">
        <v>119324.96799999998</v>
      </c>
      <c r="K15" s="97" t="s">
        <v>612</v>
      </c>
      <c r="L15" s="98">
        <v>44302</v>
      </c>
      <c r="M15" s="98">
        <v>44321</v>
      </c>
      <c r="N15" s="98">
        <v>44322</v>
      </c>
      <c r="O15" s="97">
        <v>1</v>
      </c>
      <c r="P15" s="104">
        <v>60.5</v>
      </c>
      <c r="Q15" s="99" t="s">
        <v>53</v>
      </c>
    </row>
    <row r="16" spans="1:17" ht="51" x14ac:dyDescent="0.25">
      <c r="A16" s="97" t="s">
        <v>485</v>
      </c>
      <c r="B16" s="97" t="s">
        <v>480</v>
      </c>
      <c r="C16" s="97" t="s">
        <v>21</v>
      </c>
      <c r="D16" s="97" t="s">
        <v>141</v>
      </c>
      <c r="E16" s="97" t="s">
        <v>29</v>
      </c>
      <c r="F16" s="98">
        <v>44295</v>
      </c>
      <c r="G16" s="97" t="s">
        <v>52</v>
      </c>
      <c r="H16" s="102">
        <v>217.4</v>
      </c>
      <c r="I16" s="50">
        <v>5.6</v>
      </c>
      <c r="J16" s="56">
        <v>1217.44</v>
      </c>
      <c r="K16" s="97" t="s">
        <v>613</v>
      </c>
      <c r="L16" s="98">
        <v>44302</v>
      </c>
      <c r="M16" s="98">
        <v>44315</v>
      </c>
      <c r="N16" s="98">
        <v>44316</v>
      </c>
      <c r="O16" s="97">
        <v>1</v>
      </c>
      <c r="P16" s="104">
        <v>28.1</v>
      </c>
      <c r="Q16" s="99" t="s">
        <v>53</v>
      </c>
    </row>
    <row r="17" spans="1:17" ht="51" x14ac:dyDescent="0.25">
      <c r="A17" s="97" t="s">
        <v>614</v>
      </c>
      <c r="B17" s="97" t="s">
        <v>480</v>
      </c>
      <c r="C17" s="97" t="s">
        <v>608</v>
      </c>
      <c r="D17" s="97" t="s">
        <v>141</v>
      </c>
      <c r="E17" s="97" t="s">
        <v>29</v>
      </c>
      <c r="F17" s="98">
        <v>44299</v>
      </c>
      <c r="G17" s="97" t="s">
        <v>52</v>
      </c>
      <c r="H17" s="102">
        <v>94652.4</v>
      </c>
      <c r="I17" s="50">
        <v>5.6</v>
      </c>
      <c r="J17" s="56">
        <v>530053.43999999994</v>
      </c>
      <c r="K17" s="97" t="s">
        <v>710</v>
      </c>
      <c r="L17" s="98">
        <v>44333</v>
      </c>
      <c r="M17" s="98">
        <v>44365</v>
      </c>
      <c r="N17" s="98">
        <v>44370</v>
      </c>
      <c r="O17" s="97">
        <v>5</v>
      </c>
      <c r="P17" s="104">
        <v>1176.4000000000001</v>
      </c>
      <c r="Q17" s="99" t="s">
        <v>53</v>
      </c>
    </row>
    <row r="18" spans="1:17" ht="51" x14ac:dyDescent="0.25">
      <c r="A18" s="97" t="s">
        <v>487</v>
      </c>
      <c r="B18" s="97" t="s">
        <v>480</v>
      </c>
      <c r="C18" s="97" t="s">
        <v>615</v>
      </c>
      <c r="D18" s="97" t="s">
        <v>141</v>
      </c>
      <c r="E18" s="97" t="s">
        <v>29</v>
      </c>
      <c r="F18" s="98">
        <v>44305</v>
      </c>
      <c r="G18" s="97" t="s">
        <v>52</v>
      </c>
      <c r="H18" s="102">
        <v>456</v>
      </c>
      <c r="I18" s="50">
        <v>5.6</v>
      </c>
      <c r="J18" s="56">
        <v>2553.6</v>
      </c>
      <c r="K18" s="97" t="s">
        <v>616</v>
      </c>
      <c r="L18" s="98">
        <v>44315</v>
      </c>
      <c r="M18" s="98">
        <v>44328</v>
      </c>
      <c r="N18" s="98">
        <v>44330</v>
      </c>
      <c r="O18" s="97">
        <v>2</v>
      </c>
      <c r="P18" s="105">
        <v>1.88</v>
      </c>
      <c r="Q18" s="99" t="s">
        <v>53</v>
      </c>
    </row>
    <row r="19" spans="1:17" ht="51" x14ac:dyDescent="0.25">
      <c r="A19" s="97" t="s">
        <v>492</v>
      </c>
      <c r="B19" s="97" t="s">
        <v>480</v>
      </c>
      <c r="C19" s="97" t="s">
        <v>21</v>
      </c>
      <c r="D19" s="97" t="s">
        <v>141</v>
      </c>
      <c r="E19" s="97" t="s">
        <v>29</v>
      </c>
      <c r="F19" s="98">
        <v>44339</v>
      </c>
      <c r="G19" s="97" t="s">
        <v>52</v>
      </c>
      <c r="H19" s="102">
        <v>23575.200000000001</v>
      </c>
      <c r="I19" s="50">
        <v>5.6</v>
      </c>
      <c r="J19" s="56">
        <v>132021.12</v>
      </c>
      <c r="K19" s="97" t="s">
        <v>709</v>
      </c>
      <c r="L19" s="98">
        <v>44357</v>
      </c>
      <c r="M19" s="98">
        <v>44386</v>
      </c>
      <c r="N19" s="98">
        <v>44390</v>
      </c>
      <c r="O19" s="97">
        <v>4</v>
      </c>
      <c r="P19" s="104">
        <v>30</v>
      </c>
      <c r="Q19" s="99" t="s">
        <v>53</v>
      </c>
    </row>
    <row r="20" spans="1:17" ht="51" x14ac:dyDescent="0.25">
      <c r="A20" s="97" t="s">
        <v>489</v>
      </c>
      <c r="B20" s="97" t="s">
        <v>480</v>
      </c>
      <c r="C20" s="97" t="s">
        <v>617</v>
      </c>
      <c r="D20" s="97" t="s">
        <v>141</v>
      </c>
      <c r="E20" s="97" t="s">
        <v>29</v>
      </c>
      <c r="F20" s="98">
        <v>44342</v>
      </c>
      <c r="G20" s="97" t="s">
        <v>52</v>
      </c>
      <c r="H20" s="102">
        <v>1349</v>
      </c>
      <c r="I20" s="50">
        <v>5.6</v>
      </c>
      <c r="J20" s="56">
        <v>7554.4</v>
      </c>
      <c r="K20" s="97" t="s">
        <v>604</v>
      </c>
      <c r="L20" s="97" t="s">
        <v>58</v>
      </c>
      <c r="M20" s="98">
        <v>44342</v>
      </c>
      <c r="N20" s="98">
        <v>44344</v>
      </c>
      <c r="O20" s="97">
        <v>2</v>
      </c>
      <c r="P20" s="104">
        <v>3.8</v>
      </c>
      <c r="Q20" s="99" t="s">
        <v>53</v>
      </c>
    </row>
    <row r="21" spans="1:17" ht="51" x14ac:dyDescent="0.25">
      <c r="A21" s="97" t="s">
        <v>618</v>
      </c>
      <c r="B21" s="97" t="s">
        <v>480</v>
      </c>
      <c r="C21" s="97" t="s">
        <v>21</v>
      </c>
      <c r="D21" s="97" t="s">
        <v>141</v>
      </c>
      <c r="E21" s="97" t="s">
        <v>29</v>
      </c>
      <c r="F21" s="98">
        <v>44376</v>
      </c>
      <c r="G21" s="97" t="s">
        <v>52</v>
      </c>
      <c r="H21" s="102">
        <v>1297.2</v>
      </c>
      <c r="I21" s="50">
        <v>5.6</v>
      </c>
      <c r="J21" s="56">
        <v>7264.32</v>
      </c>
      <c r="K21" s="97" t="s">
        <v>619</v>
      </c>
      <c r="L21" s="98">
        <v>44393</v>
      </c>
      <c r="M21" s="98">
        <v>44389</v>
      </c>
      <c r="N21" s="98">
        <v>44405</v>
      </c>
      <c r="O21" s="97">
        <v>16</v>
      </c>
      <c r="P21" s="104">
        <v>5</v>
      </c>
      <c r="Q21" s="99" t="s">
        <v>53</v>
      </c>
    </row>
    <row r="22" spans="1:17" ht="51" x14ac:dyDescent="0.25">
      <c r="A22" s="97" t="s">
        <v>493</v>
      </c>
      <c r="B22" s="97" t="s">
        <v>480</v>
      </c>
      <c r="C22" s="97" t="s">
        <v>21</v>
      </c>
      <c r="D22" s="97" t="s">
        <v>141</v>
      </c>
      <c r="E22" s="97" t="s">
        <v>29</v>
      </c>
      <c r="F22" s="98">
        <v>44377</v>
      </c>
      <c r="G22" s="97" t="s">
        <v>52</v>
      </c>
      <c r="H22" s="102">
        <v>166481.20000000001</v>
      </c>
      <c r="I22" s="50">
        <v>5.6</v>
      </c>
      <c r="J22" s="56">
        <v>932294.72</v>
      </c>
      <c r="K22" s="97" t="s">
        <v>620</v>
      </c>
      <c r="L22" s="98">
        <v>44391</v>
      </c>
      <c r="M22" s="98">
        <v>44398</v>
      </c>
      <c r="N22" s="98">
        <v>44403</v>
      </c>
      <c r="O22" s="97">
        <v>5</v>
      </c>
      <c r="P22" s="104">
        <v>44</v>
      </c>
      <c r="Q22" s="100" t="s">
        <v>621</v>
      </c>
    </row>
    <row r="23" spans="1:17" ht="51" x14ac:dyDescent="0.25">
      <c r="A23" s="97" t="s">
        <v>490</v>
      </c>
      <c r="B23" s="97" t="s">
        <v>480</v>
      </c>
      <c r="C23" s="97" t="s">
        <v>21</v>
      </c>
      <c r="D23" s="97" t="s">
        <v>141</v>
      </c>
      <c r="E23" s="97" t="s">
        <v>29</v>
      </c>
      <c r="F23" s="98">
        <v>44385</v>
      </c>
      <c r="G23" s="97" t="s">
        <v>52</v>
      </c>
      <c r="H23" s="102">
        <v>1035.4000000000001</v>
      </c>
      <c r="I23" s="50">
        <v>5.6</v>
      </c>
      <c r="J23" s="56">
        <v>5798.24</v>
      </c>
      <c r="K23" s="97" t="s">
        <v>619</v>
      </c>
      <c r="L23" s="98">
        <v>44393</v>
      </c>
      <c r="M23" s="98">
        <v>44400</v>
      </c>
      <c r="N23" s="98">
        <v>44403</v>
      </c>
      <c r="O23" s="97">
        <v>3</v>
      </c>
      <c r="P23" s="104">
        <v>4</v>
      </c>
      <c r="Q23" s="99" t="s">
        <v>53</v>
      </c>
    </row>
    <row r="24" spans="1:17" ht="51" x14ac:dyDescent="0.25">
      <c r="A24" s="97" t="s">
        <v>494</v>
      </c>
      <c r="B24" s="97" t="s">
        <v>480</v>
      </c>
      <c r="C24" s="97" t="s">
        <v>21</v>
      </c>
      <c r="D24" s="97" t="s">
        <v>141</v>
      </c>
      <c r="E24" s="97" t="s">
        <v>29</v>
      </c>
      <c r="F24" s="98">
        <v>44385</v>
      </c>
      <c r="G24" s="97" t="s">
        <v>52</v>
      </c>
      <c r="H24" s="102">
        <v>1035.4000000000001</v>
      </c>
      <c r="I24" s="50">
        <v>5.6</v>
      </c>
      <c r="J24" s="56">
        <v>5798.24</v>
      </c>
      <c r="K24" s="97" t="s">
        <v>619</v>
      </c>
      <c r="L24" s="98">
        <v>44391</v>
      </c>
      <c r="M24" s="98">
        <v>44431</v>
      </c>
      <c r="N24" s="98">
        <v>44432</v>
      </c>
      <c r="O24" s="97">
        <v>1</v>
      </c>
      <c r="P24" s="104">
        <v>4</v>
      </c>
      <c r="Q24" s="99" t="s">
        <v>53</v>
      </c>
    </row>
    <row r="25" spans="1:17" ht="51" x14ac:dyDescent="0.25">
      <c r="A25" s="97" t="s">
        <v>495</v>
      </c>
      <c r="B25" s="97" t="s">
        <v>480</v>
      </c>
      <c r="C25" s="97" t="s">
        <v>622</v>
      </c>
      <c r="D25" s="97" t="s">
        <v>141</v>
      </c>
      <c r="E25" s="97" t="s">
        <v>29</v>
      </c>
      <c r="F25" s="98">
        <v>44405</v>
      </c>
      <c r="G25" s="97" t="s">
        <v>52</v>
      </c>
      <c r="H25" s="102">
        <v>13834.7</v>
      </c>
      <c r="I25" s="50">
        <v>5.6</v>
      </c>
      <c r="J25" s="56">
        <v>77474.319999999992</v>
      </c>
      <c r="K25" s="97" t="s">
        <v>623</v>
      </c>
      <c r="L25" s="98">
        <v>44419</v>
      </c>
      <c r="M25" s="98">
        <v>44440</v>
      </c>
      <c r="N25" s="98">
        <v>44442</v>
      </c>
      <c r="O25" s="97">
        <v>2</v>
      </c>
      <c r="P25" s="104">
        <v>33</v>
      </c>
      <c r="Q25" s="99" t="s">
        <v>53</v>
      </c>
    </row>
    <row r="26" spans="1:17" ht="51" x14ac:dyDescent="0.25">
      <c r="A26" s="97" t="s">
        <v>624</v>
      </c>
      <c r="B26" s="97" t="s">
        <v>480</v>
      </c>
      <c r="C26" s="97" t="s">
        <v>625</v>
      </c>
      <c r="D26" s="97" t="s">
        <v>141</v>
      </c>
      <c r="E26" s="97" t="s">
        <v>29</v>
      </c>
      <c r="F26" s="98">
        <v>44405</v>
      </c>
      <c r="G26" s="97" t="s">
        <v>52</v>
      </c>
      <c r="H26" s="102">
        <v>3056.7</v>
      </c>
      <c r="I26" s="50">
        <v>5.6</v>
      </c>
      <c r="J26" s="56">
        <v>17117.519999999997</v>
      </c>
      <c r="K26" s="97" t="s">
        <v>626</v>
      </c>
      <c r="L26" s="103" t="s">
        <v>714</v>
      </c>
      <c r="M26" s="98">
        <v>44414</v>
      </c>
      <c r="N26" s="98">
        <v>44417</v>
      </c>
      <c r="O26" s="97">
        <v>3</v>
      </c>
      <c r="P26" s="105">
        <v>30.32</v>
      </c>
      <c r="Q26" s="99" t="s">
        <v>53</v>
      </c>
    </row>
    <row r="27" spans="1:17" ht="51" x14ac:dyDescent="0.25">
      <c r="A27" s="97" t="s">
        <v>627</v>
      </c>
      <c r="B27" s="97" t="s">
        <v>480</v>
      </c>
      <c r="C27" s="97" t="s">
        <v>57</v>
      </c>
      <c r="D27" s="97" t="s">
        <v>141</v>
      </c>
      <c r="E27" s="97" t="s">
        <v>29</v>
      </c>
      <c r="F27" s="98">
        <v>44447</v>
      </c>
      <c r="G27" s="97" t="s">
        <v>52</v>
      </c>
      <c r="H27" s="102">
        <v>13788.28</v>
      </c>
      <c r="I27" s="50">
        <v>5.6</v>
      </c>
      <c r="J27" s="56">
        <v>77214.368000000002</v>
      </c>
      <c r="K27" s="97" t="s">
        <v>628</v>
      </c>
      <c r="L27" s="98">
        <v>44475</v>
      </c>
      <c r="M27" s="98">
        <v>44485</v>
      </c>
      <c r="N27" s="98">
        <v>44489</v>
      </c>
      <c r="O27" s="97">
        <v>4</v>
      </c>
      <c r="P27" s="104">
        <v>21</v>
      </c>
      <c r="Q27" s="99" t="s">
        <v>53</v>
      </c>
    </row>
    <row r="28" spans="1:17" ht="51" x14ac:dyDescent="0.25">
      <c r="A28" s="97" t="s">
        <v>629</v>
      </c>
      <c r="B28" s="97" t="s">
        <v>480</v>
      </c>
      <c r="C28" s="97" t="s">
        <v>608</v>
      </c>
      <c r="D28" s="97" t="s">
        <v>141</v>
      </c>
      <c r="E28" s="97" t="s">
        <v>29</v>
      </c>
      <c r="F28" s="98">
        <v>44462</v>
      </c>
      <c r="G28" s="97" t="s">
        <v>52</v>
      </c>
      <c r="H28" s="102">
        <v>56162.01</v>
      </c>
      <c r="I28" s="50">
        <v>5.6</v>
      </c>
      <c r="J28" s="56">
        <v>314507.25599999999</v>
      </c>
      <c r="K28" s="97" t="s">
        <v>698</v>
      </c>
      <c r="L28" s="98">
        <v>44491</v>
      </c>
      <c r="M28" s="98">
        <v>44505</v>
      </c>
      <c r="N28" s="98">
        <v>44509</v>
      </c>
      <c r="O28" s="97">
        <v>4</v>
      </c>
      <c r="P28" s="104">
        <v>1195.5</v>
      </c>
      <c r="Q28" s="99" t="s">
        <v>53</v>
      </c>
    </row>
    <row r="29" spans="1:17" ht="51" x14ac:dyDescent="0.25">
      <c r="A29" s="97" t="s">
        <v>630</v>
      </c>
      <c r="B29" s="97" t="s">
        <v>480</v>
      </c>
      <c r="C29" s="97" t="s">
        <v>21</v>
      </c>
      <c r="D29" s="97" t="s">
        <v>141</v>
      </c>
      <c r="E29" s="97" t="s">
        <v>29</v>
      </c>
      <c r="F29" s="98">
        <v>44462</v>
      </c>
      <c r="G29" s="97" t="s">
        <v>52</v>
      </c>
      <c r="H29" s="102">
        <v>375</v>
      </c>
      <c r="I29" s="50">
        <v>5.6</v>
      </c>
      <c r="J29" s="56">
        <v>2100</v>
      </c>
      <c r="K29" s="97" t="s">
        <v>699</v>
      </c>
      <c r="L29" s="98">
        <v>44475</v>
      </c>
      <c r="M29" s="98">
        <v>44491</v>
      </c>
      <c r="N29" s="98">
        <v>44495</v>
      </c>
      <c r="O29" s="97">
        <v>4</v>
      </c>
      <c r="P29" s="104">
        <v>4</v>
      </c>
      <c r="Q29" s="99" t="s">
        <v>53</v>
      </c>
    </row>
    <row r="30" spans="1:17" ht="51" x14ac:dyDescent="0.25">
      <c r="A30" s="97" t="s">
        <v>631</v>
      </c>
      <c r="B30" s="97" t="s">
        <v>480</v>
      </c>
      <c r="C30" s="97" t="s">
        <v>606</v>
      </c>
      <c r="D30" s="97" t="s">
        <v>141</v>
      </c>
      <c r="E30" s="97" t="s">
        <v>29</v>
      </c>
      <c r="F30" s="98">
        <v>44476</v>
      </c>
      <c r="G30" s="97" t="s">
        <v>52</v>
      </c>
      <c r="H30" s="102">
        <v>7536</v>
      </c>
      <c r="I30" s="50">
        <v>5.6</v>
      </c>
      <c r="J30" s="56">
        <v>42201.599999999999</v>
      </c>
      <c r="K30" s="97" t="s">
        <v>632</v>
      </c>
      <c r="L30" s="98">
        <v>44494</v>
      </c>
      <c r="M30" s="98">
        <v>44503</v>
      </c>
      <c r="N30" s="98">
        <v>44505</v>
      </c>
      <c r="O30" s="97">
        <v>2</v>
      </c>
      <c r="P30" s="104">
        <v>26.6</v>
      </c>
      <c r="Q30" s="99" t="s">
        <v>53</v>
      </c>
    </row>
    <row r="31" spans="1:17" ht="51" x14ac:dyDescent="0.25">
      <c r="A31" s="97" t="s">
        <v>633</v>
      </c>
      <c r="B31" s="97" t="s">
        <v>480</v>
      </c>
      <c r="C31" s="97" t="s">
        <v>21</v>
      </c>
      <c r="D31" s="97" t="s">
        <v>141</v>
      </c>
      <c r="E31" s="97" t="s">
        <v>29</v>
      </c>
      <c r="F31" s="98">
        <v>44484</v>
      </c>
      <c r="G31" s="97" t="s">
        <v>52</v>
      </c>
      <c r="H31" s="102">
        <v>206.2</v>
      </c>
      <c r="I31" s="50">
        <v>5.6</v>
      </c>
      <c r="J31" s="56">
        <v>1154.7199999999998</v>
      </c>
      <c r="K31" s="97" t="s">
        <v>634</v>
      </c>
      <c r="L31" s="98">
        <v>44517</v>
      </c>
      <c r="M31" s="98">
        <v>44532</v>
      </c>
      <c r="N31" s="98">
        <v>44539</v>
      </c>
      <c r="O31" s="97">
        <v>7</v>
      </c>
      <c r="P31" s="104">
        <v>5</v>
      </c>
      <c r="Q31" s="99" t="s">
        <v>53</v>
      </c>
    </row>
    <row r="32" spans="1:17" ht="51" x14ac:dyDescent="0.25">
      <c r="A32" s="97" t="s">
        <v>635</v>
      </c>
      <c r="B32" s="97" t="s">
        <v>480</v>
      </c>
      <c r="C32" s="97" t="s">
        <v>21</v>
      </c>
      <c r="D32" s="97" t="s">
        <v>141</v>
      </c>
      <c r="E32" s="97" t="s">
        <v>29</v>
      </c>
      <c r="F32" s="98">
        <v>44510</v>
      </c>
      <c r="G32" s="97" t="s">
        <v>52</v>
      </c>
      <c r="H32" s="102">
        <v>20909.32</v>
      </c>
      <c r="I32" s="50">
        <v>5.6</v>
      </c>
      <c r="J32" s="56">
        <v>117092.192</v>
      </c>
      <c r="K32" s="97" t="s">
        <v>636</v>
      </c>
      <c r="L32" s="98">
        <v>44530</v>
      </c>
      <c r="M32" s="98">
        <v>44535</v>
      </c>
      <c r="N32" s="98">
        <v>44540</v>
      </c>
      <c r="O32" s="97">
        <v>5</v>
      </c>
      <c r="P32" s="104">
        <v>25</v>
      </c>
      <c r="Q32" s="99" t="s">
        <v>53</v>
      </c>
    </row>
    <row r="33" spans="1:17" ht="51" x14ac:dyDescent="0.25">
      <c r="A33" s="97" t="s">
        <v>637</v>
      </c>
      <c r="B33" s="97" t="s">
        <v>480</v>
      </c>
      <c r="C33" s="97" t="s">
        <v>638</v>
      </c>
      <c r="D33" s="97" t="s">
        <v>141</v>
      </c>
      <c r="E33" s="97" t="s">
        <v>29</v>
      </c>
      <c r="F33" s="98">
        <v>44512</v>
      </c>
      <c r="G33" s="97" t="s">
        <v>52</v>
      </c>
      <c r="H33" s="102">
        <v>2243</v>
      </c>
      <c r="I33" s="50">
        <v>5.6</v>
      </c>
      <c r="J33" s="56">
        <v>12560.8</v>
      </c>
      <c r="K33" s="97" t="s">
        <v>639</v>
      </c>
      <c r="L33" s="98">
        <v>44511</v>
      </c>
      <c r="M33" s="98">
        <v>44489</v>
      </c>
      <c r="N33" s="98">
        <v>44526</v>
      </c>
      <c r="O33" s="97">
        <v>37</v>
      </c>
      <c r="P33" s="104">
        <v>52</v>
      </c>
      <c r="Q33" s="99" t="s">
        <v>53</v>
      </c>
    </row>
    <row r="34" spans="1:17" ht="51" x14ac:dyDescent="0.25">
      <c r="A34" s="97" t="s">
        <v>491</v>
      </c>
      <c r="B34" s="97" t="s">
        <v>480</v>
      </c>
      <c r="C34" s="97" t="s">
        <v>21</v>
      </c>
      <c r="D34" s="97" t="s">
        <v>141</v>
      </c>
      <c r="E34" s="97" t="s">
        <v>29</v>
      </c>
      <c r="F34" s="98">
        <v>44148</v>
      </c>
      <c r="G34" s="97" t="s">
        <v>52</v>
      </c>
      <c r="H34" s="102">
        <v>4135</v>
      </c>
      <c r="I34" s="50">
        <v>5.6</v>
      </c>
      <c r="J34" s="56">
        <v>23156</v>
      </c>
      <c r="K34" s="97" t="s">
        <v>700</v>
      </c>
      <c r="L34" s="98">
        <v>44160</v>
      </c>
      <c r="M34" s="98">
        <v>44394</v>
      </c>
      <c r="N34" s="98">
        <v>44397</v>
      </c>
      <c r="O34" s="97">
        <v>3</v>
      </c>
      <c r="P34" s="104">
        <v>10.9</v>
      </c>
      <c r="Q34" s="99" t="s">
        <v>53</v>
      </c>
    </row>
    <row r="35" spans="1:17" ht="51" x14ac:dyDescent="0.25">
      <c r="A35" s="97" t="s">
        <v>640</v>
      </c>
      <c r="B35" s="97" t="s">
        <v>450</v>
      </c>
      <c r="C35" s="97" t="s">
        <v>61</v>
      </c>
      <c r="D35" s="97" t="s">
        <v>141</v>
      </c>
      <c r="E35" s="97" t="s">
        <v>29</v>
      </c>
      <c r="F35" s="98">
        <v>44209</v>
      </c>
      <c r="G35" s="97" t="s">
        <v>52</v>
      </c>
      <c r="H35" s="102">
        <v>23100</v>
      </c>
      <c r="I35" s="50">
        <v>5.6</v>
      </c>
      <c r="J35" s="56">
        <v>129359.99999999999</v>
      </c>
      <c r="K35" s="97" t="s">
        <v>701</v>
      </c>
      <c r="L35" s="98">
        <v>44214</v>
      </c>
      <c r="M35" s="98">
        <v>44270</v>
      </c>
      <c r="N35" s="98">
        <v>44273</v>
      </c>
      <c r="O35" s="97">
        <v>3</v>
      </c>
      <c r="P35" s="104">
        <v>29</v>
      </c>
      <c r="Q35" s="99" t="s">
        <v>53</v>
      </c>
    </row>
    <row r="36" spans="1:17" ht="51" x14ac:dyDescent="0.25">
      <c r="A36" s="97" t="s">
        <v>452</v>
      </c>
      <c r="B36" s="97" t="s">
        <v>450</v>
      </c>
      <c r="C36" s="97" t="s">
        <v>641</v>
      </c>
      <c r="D36" s="97" t="s">
        <v>141</v>
      </c>
      <c r="E36" s="97" t="s">
        <v>29</v>
      </c>
      <c r="F36" s="98">
        <v>44319</v>
      </c>
      <c r="G36" s="97" t="s">
        <v>52</v>
      </c>
      <c r="H36" s="102">
        <v>799.5</v>
      </c>
      <c r="I36" s="50">
        <v>5.6</v>
      </c>
      <c r="J36" s="56">
        <v>4477.2</v>
      </c>
      <c r="K36" s="97" t="s">
        <v>642</v>
      </c>
      <c r="L36" s="98">
        <v>44349</v>
      </c>
      <c r="M36" s="98">
        <v>44368</v>
      </c>
      <c r="N36" s="98">
        <v>44372</v>
      </c>
      <c r="O36" s="97">
        <v>4</v>
      </c>
      <c r="P36" s="104">
        <v>10</v>
      </c>
      <c r="Q36" s="99" t="s">
        <v>53</v>
      </c>
    </row>
    <row r="37" spans="1:17" ht="51" x14ac:dyDescent="0.25">
      <c r="A37" s="97" t="s">
        <v>452</v>
      </c>
      <c r="B37" s="97" t="s">
        <v>450</v>
      </c>
      <c r="C37" s="97" t="s">
        <v>641</v>
      </c>
      <c r="D37" s="97" t="s">
        <v>141</v>
      </c>
      <c r="E37" s="97" t="s">
        <v>29</v>
      </c>
      <c r="F37" s="98">
        <v>44313</v>
      </c>
      <c r="G37" s="97" t="s">
        <v>52</v>
      </c>
      <c r="H37" s="102">
        <v>799.5</v>
      </c>
      <c r="I37" s="50">
        <v>5.6</v>
      </c>
      <c r="J37" s="56">
        <v>4477.2</v>
      </c>
      <c r="K37" s="97" t="s">
        <v>643</v>
      </c>
      <c r="L37" s="98">
        <v>44349</v>
      </c>
      <c r="M37" s="98">
        <v>44368</v>
      </c>
      <c r="N37" s="98">
        <v>44376</v>
      </c>
      <c r="O37" s="103">
        <v>8</v>
      </c>
      <c r="P37" s="105">
        <v>10</v>
      </c>
      <c r="Q37" s="99" t="s">
        <v>53</v>
      </c>
    </row>
    <row r="38" spans="1:17" ht="38.25" x14ac:dyDescent="0.25">
      <c r="A38" s="97" t="s">
        <v>446</v>
      </c>
      <c r="B38" s="97" t="s">
        <v>445</v>
      </c>
      <c r="C38" s="97" t="s">
        <v>646</v>
      </c>
      <c r="D38" s="97" t="s">
        <v>141</v>
      </c>
      <c r="E38" s="97" t="s">
        <v>29</v>
      </c>
      <c r="F38" s="98">
        <v>44249</v>
      </c>
      <c r="G38" s="97" t="s">
        <v>52</v>
      </c>
      <c r="H38" s="102">
        <v>35</v>
      </c>
      <c r="I38" s="50">
        <v>5.6</v>
      </c>
      <c r="J38" s="56">
        <v>196</v>
      </c>
      <c r="K38" s="97" t="s">
        <v>647</v>
      </c>
      <c r="L38" s="97" t="s">
        <v>58</v>
      </c>
      <c r="M38" s="98">
        <v>44223</v>
      </c>
      <c r="N38" s="98">
        <v>44256</v>
      </c>
      <c r="O38" s="97">
        <v>33</v>
      </c>
      <c r="P38" s="104">
        <v>1</v>
      </c>
      <c r="Q38" s="99" t="s">
        <v>53</v>
      </c>
    </row>
    <row r="39" spans="1:17" ht="38.25" x14ac:dyDescent="0.25">
      <c r="A39" s="97" t="s">
        <v>447</v>
      </c>
      <c r="B39" s="97" t="s">
        <v>445</v>
      </c>
      <c r="C39" s="97" t="s">
        <v>648</v>
      </c>
      <c r="D39" s="97" t="s">
        <v>141</v>
      </c>
      <c r="E39" s="97" t="s">
        <v>29</v>
      </c>
      <c r="F39" s="98">
        <v>44321</v>
      </c>
      <c r="G39" s="97" t="s">
        <v>52</v>
      </c>
      <c r="H39" s="102">
        <v>500</v>
      </c>
      <c r="I39" s="50">
        <v>5.6</v>
      </c>
      <c r="J39" s="56">
        <v>2800</v>
      </c>
      <c r="K39" s="97" t="s">
        <v>59</v>
      </c>
      <c r="L39" s="98">
        <v>44321</v>
      </c>
      <c r="M39" s="98">
        <v>44321</v>
      </c>
      <c r="N39" s="98">
        <v>44330</v>
      </c>
      <c r="O39" s="97">
        <v>9</v>
      </c>
      <c r="P39" s="104">
        <v>2.2999999999999998</v>
      </c>
      <c r="Q39" s="99" t="s">
        <v>53</v>
      </c>
    </row>
    <row r="40" spans="1:17" ht="38.25" x14ac:dyDescent="0.25">
      <c r="A40" s="97" t="s">
        <v>649</v>
      </c>
      <c r="B40" s="97" t="s">
        <v>445</v>
      </c>
      <c r="C40" s="97" t="s">
        <v>650</v>
      </c>
      <c r="D40" s="97" t="s">
        <v>141</v>
      </c>
      <c r="E40" s="97" t="s">
        <v>29</v>
      </c>
      <c r="F40" s="98">
        <v>44425</v>
      </c>
      <c r="G40" s="97" t="s">
        <v>52</v>
      </c>
      <c r="H40" s="102">
        <v>4960</v>
      </c>
      <c r="I40" s="50">
        <v>5.6</v>
      </c>
      <c r="J40" s="56">
        <v>27776</v>
      </c>
      <c r="K40" s="97" t="s">
        <v>651</v>
      </c>
      <c r="L40" s="98">
        <v>44463</v>
      </c>
      <c r="M40" s="98">
        <v>44522</v>
      </c>
      <c r="N40" s="98">
        <v>44524</v>
      </c>
      <c r="O40" s="97">
        <v>2</v>
      </c>
      <c r="P40" s="104">
        <v>59.5</v>
      </c>
      <c r="Q40" s="99" t="s">
        <v>53</v>
      </c>
    </row>
    <row r="41" spans="1:17" ht="38.25" x14ac:dyDescent="0.25">
      <c r="A41" s="97" t="s">
        <v>449</v>
      </c>
      <c r="B41" s="97" t="s">
        <v>445</v>
      </c>
      <c r="C41" s="97" t="s">
        <v>652</v>
      </c>
      <c r="D41" s="97" t="s">
        <v>141</v>
      </c>
      <c r="E41" s="97" t="s">
        <v>29</v>
      </c>
      <c r="F41" s="98">
        <v>44448</v>
      </c>
      <c r="G41" s="97" t="s">
        <v>52</v>
      </c>
      <c r="H41" s="102">
        <v>10</v>
      </c>
      <c r="I41" s="50">
        <v>5.6</v>
      </c>
      <c r="J41" s="56">
        <v>56</v>
      </c>
      <c r="K41" s="97" t="s">
        <v>653</v>
      </c>
      <c r="L41" s="98">
        <v>44470</v>
      </c>
      <c r="M41" s="98">
        <v>44480</v>
      </c>
      <c r="N41" s="98">
        <v>44484</v>
      </c>
      <c r="O41" s="97">
        <v>4</v>
      </c>
      <c r="P41" s="104">
        <v>4</v>
      </c>
      <c r="Q41" s="99" t="s">
        <v>53</v>
      </c>
    </row>
    <row r="42" spans="1:17" ht="38.25" x14ac:dyDescent="0.25">
      <c r="A42" s="97" t="s">
        <v>459</v>
      </c>
      <c r="B42" s="97" t="s">
        <v>456</v>
      </c>
      <c r="C42" s="97" t="s">
        <v>137</v>
      </c>
      <c r="D42" s="97" t="s">
        <v>141</v>
      </c>
      <c r="E42" s="97" t="s">
        <v>29</v>
      </c>
      <c r="F42" s="98">
        <v>44285</v>
      </c>
      <c r="G42" s="97" t="s">
        <v>52</v>
      </c>
      <c r="H42" s="102">
        <v>20</v>
      </c>
      <c r="I42" s="50">
        <v>5.6</v>
      </c>
      <c r="J42" s="56">
        <v>112</v>
      </c>
      <c r="K42" s="97" t="s">
        <v>656</v>
      </c>
      <c r="L42" s="98">
        <v>44292</v>
      </c>
      <c r="M42" s="98">
        <v>44307</v>
      </c>
      <c r="N42" s="98">
        <v>44308</v>
      </c>
      <c r="O42" s="97">
        <v>1</v>
      </c>
      <c r="P42" s="104">
        <v>6.3</v>
      </c>
      <c r="Q42" s="99" t="s">
        <v>53</v>
      </c>
    </row>
    <row r="43" spans="1:17" ht="38.25" x14ac:dyDescent="0.25">
      <c r="A43" s="97" t="s">
        <v>460</v>
      </c>
      <c r="B43" s="97" t="s">
        <v>456</v>
      </c>
      <c r="C43" s="97" t="s">
        <v>125</v>
      </c>
      <c r="D43" s="97" t="s">
        <v>141</v>
      </c>
      <c r="E43" s="97" t="s">
        <v>29</v>
      </c>
      <c r="F43" s="98">
        <v>44435</v>
      </c>
      <c r="G43" s="97" t="s">
        <v>52</v>
      </c>
      <c r="H43" s="102">
        <v>1733.06</v>
      </c>
      <c r="I43" s="50">
        <v>5.6</v>
      </c>
      <c r="J43" s="56">
        <v>9705.1359999999986</v>
      </c>
      <c r="K43" s="97" t="s">
        <v>626</v>
      </c>
      <c r="L43" s="98">
        <v>44448</v>
      </c>
      <c r="M43" s="98">
        <v>44452</v>
      </c>
      <c r="N43" s="98">
        <v>44454</v>
      </c>
      <c r="O43" s="97">
        <v>2</v>
      </c>
      <c r="P43" s="104">
        <v>28</v>
      </c>
      <c r="Q43" s="99" t="s">
        <v>53</v>
      </c>
    </row>
    <row r="44" spans="1:17" ht="38.25" x14ac:dyDescent="0.25">
      <c r="A44" s="97" t="s">
        <v>499</v>
      </c>
      <c r="B44" s="97" t="s">
        <v>497</v>
      </c>
      <c r="C44" s="97" t="s">
        <v>65</v>
      </c>
      <c r="D44" s="97" t="s">
        <v>141</v>
      </c>
      <c r="E44" s="97" t="s">
        <v>29</v>
      </c>
      <c r="F44" s="98">
        <v>44314</v>
      </c>
      <c r="G44" s="97" t="s">
        <v>52</v>
      </c>
      <c r="H44" s="102">
        <v>4080</v>
      </c>
      <c r="I44" s="50">
        <v>5.6</v>
      </c>
      <c r="J44" s="56">
        <v>22848</v>
      </c>
      <c r="K44" s="97" t="s">
        <v>132</v>
      </c>
      <c r="L44" s="98">
        <v>44316</v>
      </c>
      <c r="M44" s="98">
        <v>44394</v>
      </c>
      <c r="N44" s="98">
        <v>44396</v>
      </c>
      <c r="O44" s="97">
        <v>2</v>
      </c>
      <c r="P44" s="104">
        <v>86</v>
      </c>
      <c r="Q44" s="99" t="s">
        <v>53</v>
      </c>
    </row>
    <row r="45" spans="1:17" ht="38.25" x14ac:dyDescent="0.25">
      <c r="A45" s="97" t="s">
        <v>455</v>
      </c>
      <c r="B45" s="97" t="s">
        <v>454</v>
      </c>
      <c r="C45" s="97" t="s">
        <v>658</v>
      </c>
      <c r="D45" s="97" t="s">
        <v>141</v>
      </c>
      <c r="E45" s="97" t="s">
        <v>29</v>
      </c>
      <c r="F45" s="98">
        <v>44299</v>
      </c>
      <c r="G45" s="97" t="s">
        <v>52</v>
      </c>
      <c r="H45" s="102">
        <v>18582.900000000001</v>
      </c>
      <c r="I45" s="50">
        <v>5.6</v>
      </c>
      <c r="J45" s="56">
        <v>104064.24</v>
      </c>
      <c r="K45" s="97" t="s">
        <v>702</v>
      </c>
      <c r="L45" s="98">
        <v>44300</v>
      </c>
      <c r="M45" s="98">
        <v>44378</v>
      </c>
      <c r="N45" s="98">
        <v>44382</v>
      </c>
      <c r="O45" s="97">
        <v>4</v>
      </c>
      <c r="P45" s="104">
        <v>227.5</v>
      </c>
      <c r="Q45" s="99" t="s">
        <v>53</v>
      </c>
    </row>
    <row r="46" spans="1:17" ht="38.25" x14ac:dyDescent="0.25">
      <c r="A46" s="97" t="s">
        <v>468</v>
      </c>
      <c r="B46" s="97" t="s">
        <v>461</v>
      </c>
      <c r="C46" s="97" t="s">
        <v>64</v>
      </c>
      <c r="D46" s="97" t="s">
        <v>141</v>
      </c>
      <c r="E46" s="97" t="s">
        <v>29</v>
      </c>
      <c r="F46" s="98">
        <v>44259</v>
      </c>
      <c r="G46" s="97" t="s">
        <v>52</v>
      </c>
      <c r="H46" s="102">
        <v>1068</v>
      </c>
      <c r="I46" s="50">
        <v>5.6</v>
      </c>
      <c r="J46" s="56">
        <v>5980.7999999999993</v>
      </c>
      <c r="K46" s="97" t="s">
        <v>662</v>
      </c>
      <c r="L46" s="98">
        <v>44265</v>
      </c>
      <c r="M46" s="98">
        <v>44278</v>
      </c>
      <c r="N46" s="98">
        <v>44281</v>
      </c>
      <c r="O46" s="97">
        <v>3</v>
      </c>
      <c r="P46" s="104">
        <v>32</v>
      </c>
      <c r="Q46" s="99" t="s">
        <v>53</v>
      </c>
    </row>
    <row r="47" spans="1:17" ht="38.25" x14ac:dyDescent="0.25">
      <c r="A47" s="97" t="s">
        <v>663</v>
      </c>
      <c r="B47" s="97" t="s">
        <v>461</v>
      </c>
      <c r="C47" s="97" t="s">
        <v>664</v>
      </c>
      <c r="D47" s="97" t="s">
        <v>141</v>
      </c>
      <c r="E47" s="97" t="s">
        <v>29</v>
      </c>
      <c r="F47" s="98">
        <v>44286</v>
      </c>
      <c r="G47" s="97" t="s">
        <v>52</v>
      </c>
      <c r="H47" s="102">
        <v>2</v>
      </c>
      <c r="I47" s="50">
        <v>5.6</v>
      </c>
      <c r="J47" s="56">
        <v>11.2</v>
      </c>
      <c r="K47" s="97" t="s">
        <v>703</v>
      </c>
      <c r="L47" s="98">
        <v>44290</v>
      </c>
      <c r="M47" s="98">
        <v>44312</v>
      </c>
      <c r="N47" s="98">
        <v>44314</v>
      </c>
      <c r="O47" s="97">
        <v>2</v>
      </c>
      <c r="P47" s="104">
        <v>6.5</v>
      </c>
      <c r="Q47" s="99" t="s">
        <v>53</v>
      </c>
    </row>
    <row r="48" spans="1:17" ht="38.25" x14ac:dyDescent="0.25">
      <c r="A48" s="97" t="s">
        <v>663</v>
      </c>
      <c r="B48" s="97" t="s">
        <v>461</v>
      </c>
      <c r="C48" s="97" t="s">
        <v>664</v>
      </c>
      <c r="D48" s="97" t="s">
        <v>141</v>
      </c>
      <c r="E48" s="97" t="s">
        <v>29</v>
      </c>
      <c r="F48" s="98">
        <v>44224</v>
      </c>
      <c r="G48" s="97" t="s">
        <v>52</v>
      </c>
      <c r="H48" s="102">
        <v>2</v>
      </c>
      <c r="I48" s="50">
        <v>5.6</v>
      </c>
      <c r="J48" s="56">
        <v>11.2</v>
      </c>
      <c r="K48" s="97" t="s">
        <v>643</v>
      </c>
      <c r="L48" s="98">
        <v>44229</v>
      </c>
      <c r="M48" s="98">
        <v>44344</v>
      </c>
      <c r="N48" s="98">
        <v>44349</v>
      </c>
      <c r="O48" s="103">
        <v>5</v>
      </c>
      <c r="P48" s="105">
        <v>4</v>
      </c>
      <c r="Q48" s="99" t="s">
        <v>53</v>
      </c>
    </row>
    <row r="49" spans="1:17" ht="38.25" x14ac:dyDescent="0.25">
      <c r="A49" s="97" t="s">
        <v>470</v>
      </c>
      <c r="B49" s="97" t="s">
        <v>461</v>
      </c>
      <c r="C49" s="97" t="s">
        <v>64</v>
      </c>
      <c r="D49" s="97" t="s">
        <v>141</v>
      </c>
      <c r="E49" s="97" t="s">
        <v>29</v>
      </c>
      <c r="F49" s="98">
        <v>44333</v>
      </c>
      <c r="G49" s="97" t="s">
        <v>52</v>
      </c>
      <c r="H49" s="102">
        <v>904.76</v>
      </c>
      <c r="I49" s="50">
        <v>5.6</v>
      </c>
      <c r="J49" s="56">
        <v>5066.6559999999999</v>
      </c>
      <c r="K49" s="97" t="s">
        <v>704</v>
      </c>
      <c r="L49" s="98">
        <v>44334</v>
      </c>
      <c r="M49" s="98">
        <v>44347</v>
      </c>
      <c r="N49" s="98">
        <v>44348</v>
      </c>
      <c r="O49" s="103">
        <v>1</v>
      </c>
      <c r="P49" s="104">
        <v>47</v>
      </c>
      <c r="Q49" s="99" t="s">
        <v>53</v>
      </c>
    </row>
    <row r="50" spans="1:17" ht="38.25" x14ac:dyDescent="0.25">
      <c r="A50" s="97" t="s">
        <v>473</v>
      </c>
      <c r="B50" s="97" t="s">
        <v>461</v>
      </c>
      <c r="C50" s="97" t="s">
        <v>144</v>
      </c>
      <c r="D50" s="97" t="s">
        <v>141</v>
      </c>
      <c r="E50" s="97" t="s">
        <v>29</v>
      </c>
      <c r="F50" s="98">
        <v>44356</v>
      </c>
      <c r="G50" s="97" t="s">
        <v>52</v>
      </c>
      <c r="H50" s="102">
        <v>0.8</v>
      </c>
      <c r="I50" s="50">
        <v>5.6</v>
      </c>
      <c r="J50" s="56">
        <v>4.4799999999999995</v>
      </c>
      <c r="K50" s="97" t="s">
        <v>665</v>
      </c>
      <c r="L50" s="98">
        <v>44358</v>
      </c>
      <c r="M50" s="98">
        <v>44379</v>
      </c>
      <c r="N50" s="98">
        <v>44383</v>
      </c>
      <c r="O50" s="97">
        <v>4</v>
      </c>
      <c r="P50" s="104">
        <v>75.5</v>
      </c>
      <c r="Q50" s="99" t="s">
        <v>53</v>
      </c>
    </row>
    <row r="51" spans="1:17" ht="38.25" x14ac:dyDescent="0.25">
      <c r="A51" s="97" t="s">
        <v>474</v>
      </c>
      <c r="B51" s="97" t="s">
        <v>461</v>
      </c>
      <c r="C51" s="97" t="s">
        <v>64</v>
      </c>
      <c r="D51" s="97" t="s">
        <v>141</v>
      </c>
      <c r="E51" s="97" t="s">
        <v>29</v>
      </c>
      <c r="F51" s="98">
        <v>44376</v>
      </c>
      <c r="G51" s="97" t="s">
        <v>52</v>
      </c>
      <c r="H51" s="102">
        <v>1053</v>
      </c>
      <c r="I51" s="50">
        <v>5.6</v>
      </c>
      <c r="J51" s="56">
        <v>5896.7999999999993</v>
      </c>
      <c r="K51" s="97" t="s">
        <v>666</v>
      </c>
      <c r="L51" s="98">
        <v>44377</v>
      </c>
      <c r="M51" s="98">
        <v>44401</v>
      </c>
      <c r="N51" s="98">
        <v>44404</v>
      </c>
      <c r="O51" s="97">
        <v>3</v>
      </c>
      <c r="P51" s="104">
        <v>18</v>
      </c>
      <c r="Q51" s="99" t="s">
        <v>53</v>
      </c>
    </row>
    <row r="52" spans="1:17" ht="38.25" x14ac:dyDescent="0.25">
      <c r="A52" s="97" t="s">
        <v>667</v>
      </c>
      <c r="B52" s="97" t="s">
        <v>461</v>
      </c>
      <c r="C52" s="97" t="s">
        <v>64</v>
      </c>
      <c r="D52" s="97" t="s">
        <v>141</v>
      </c>
      <c r="E52" s="97" t="s">
        <v>29</v>
      </c>
      <c r="F52" s="98">
        <v>44383</v>
      </c>
      <c r="G52" s="97" t="s">
        <v>52</v>
      </c>
      <c r="H52" s="102">
        <v>520</v>
      </c>
      <c r="I52" s="50">
        <v>5.6</v>
      </c>
      <c r="J52" s="56">
        <v>2912</v>
      </c>
      <c r="K52" s="97" t="s">
        <v>694</v>
      </c>
      <c r="L52" s="98">
        <v>44393</v>
      </c>
      <c r="M52" s="98">
        <v>44407</v>
      </c>
      <c r="N52" s="98">
        <v>44412</v>
      </c>
      <c r="O52" s="97">
        <v>5</v>
      </c>
      <c r="P52" s="104">
        <v>17</v>
      </c>
      <c r="Q52" s="99" t="s">
        <v>53</v>
      </c>
    </row>
    <row r="53" spans="1:17" ht="38.25" x14ac:dyDescent="0.25">
      <c r="A53" s="97" t="s">
        <v>475</v>
      </c>
      <c r="B53" s="97" t="s">
        <v>461</v>
      </c>
      <c r="C53" s="97" t="s">
        <v>695</v>
      </c>
      <c r="D53" s="97" t="s">
        <v>141</v>
      </c>
      <c r="E53" s="97" t="s">
        <v>29</v>
      </c>
      <c r="F53" s="98">
        <v>44431</v>
      </c>
      <c r="G53" s="97" t="s">
        <v>52</v>
      </c>
      <c r="H53" s="102">
        <v>115</v>
      </c>
      <c r="I53" s="50">
        <v>5.6</v>
      </c>
      <c r="J53" s="56">
        <v>644</v>
      </c>
      <c r="K53" s="97" t="s">
        <v>669</v>
      </c>
      <c r="L53" s="98">
        <v>44432</v>
      </c>
      <c r="M53" s="98">
        <v>44457</v>
      </c>
      <c r="N53" s="98">
        <v>44461</v>
      </c>
      <c r="O53" s="97">
        <v>4</v>
      </c>
      <c r="P53" s="104">
        <v>3</v>
      </c>
      <c r="Q53" s="99" t="s">
        <v>53</v>
      </c>
    </row>
    <row r="54" spans="1:17" ht="38.25" x14ac:dyDescent="0.25">
      <c r="A54" s="97" t="s">
        <v>478</v>
      </c>
      <c r="B54" s="97" t="s">
        <v>461</v>
      </c>
      <c r="C54" s="97" t="s">
        <v>64</v>
      </c>
      <c r="D54" s="97" t="s">
        <v>141</v>
      </c>
      <c r="E54" s="97" t="s">
        <v>29</v>
      </c>
      <c r="F54" s="98">
        <v>44431</v>
      </c>
      <c r="G54" s="97" t="s">
        <v>52</v>
      </c>
      <c r="H54" s="102">
        <v>1040</v>
      </c>
      <c r="I54" s="50">
        <v>5.6</v>
      </c>
      <c r="J54" s="56">
        <v>5824</v>
      </c>
      <c r="K54" s="97" t="s">
        <v>670</v>
      </c>
      <c r="L54" s="98">
        <v>44435</v>
      </c>
      <c r="M54" s="98">
        <v>44459</v>
      </c>
      <c r="N54" s="98">
        <v>44460</v>
      </c>
      <c r="O54" s="97">
        <v>1</v>
      </c>
      <c r="P54" s="104">
        <v>18</v>
      </c>
      <c r="Q54" s="99" t="s">
        <v>53</v>
      </c>
    </row>
    <row r="55" spans="1:17" ht="38.25" x14ac:dyDescent="0.25">
      <c r="A55" s="97" t="s">
        <v>476</v>
      </c>
      <c r="B55" s="97" t="s">
        <v>461</v>
      </c>
      <c r="C55" s="97" t="s">
        <v>64</v>
      </c>
      <c r="D55" s="97" t="s">
        <v>141</v>
      </c>
      <c r="E55" s="97" t="s">
        <v>29</v>
      </c>
      <c r="F55" s="98">
        <v>44431</v>
      </c>
      <c r="G55" s="97" t="s">
        <v>52</v>
      </c>
      <c r="H55" s="102">
        <v>1040</v>
      </c>
      <c r="I55" s="50">
        <v>5.6</v>
      </c>
      <c r="J55" s="56">
        <v>5824</v>
      </c>
      <c r="K55" s="97" t="s">
        <v>671</v>
      </c>
      <c r="L55" s="98">
        <v>44439</v>
      </c>
      <c r="M55" s="98">
        <v>44459</v>
      </c>
      <c r="N55" s="98">
        <v>44460</v>
      </c>
      <c r="O55" s="97">
        <v>1</v>
      </c>
      <c r="P55" s="104">
        <v>18</v>
      </c>
      <c r="Q55" s="99" t="s">
        <v>53</v>
      </c>
    </row>
    <row r="56" spans="1:17" ht="38.25" x14ac:dyDescent="0.25">
      <c r="A56" s="97" t="s">
        <v>672</v>
      </c>
      <c r="B56" s="97" t="s">
        <v>461</v>
      </c>
      <c r="C56" s="97" t="s">
        <v>137</v>
      </c>
      <c r="D56" s="97" t="s">
        <v>141</v>
      </c>
      <c r="E56" s="97" t="s">
        <v>29</v>
      </c>
      <c r="F56" s="98">
        <v>44484</v>
      </c>
      <c r="G56" s="97" t="s">
        <v>52</v>
      </c>
      <c r="H56" s="102">
        <v>798</v>
      </c>
      <c r="I56" s="50">
        <v>5.6</v>
      </c>
      <c r="J56" s="56">
        <v>4468.7999999999993</v>
      </c>
      <c r="K56" s="97" t="s">
        <v>705</v>
      </c>
      <c r="L56" s="98">
        <v>44488</v>
      </c>
      <c r="M56" s="98">
        <v>44510</v>
      </c>
      <c r="N56" s="98">
        <v>44512</v>
      </c>
      <c r="O56" s="97">
        <v>2</v>
      </c>
      <c r="P56" s="104">
        <v>17</v>
      </c>
      <c r="Q56" s="99" t="s">
        <v>53</v>
      </c>
    </row>
    <row r="57" spans="1:17" ht="38.25" x14ac:dyDescent="0.25">
      <c r="A57" s="97" t="s">
        <v>673</v>
      </c>
      <c r="B57" s="97" t="s">
        <v>461</v>
      </c>
      <c r="C57" s="97" t="s">
        <v>674</v>
      </c>
      <c r="D57" s="97" t="s">
        <v>141</v>
      </c>
      <c r="E57" s="97" t="s">
        <v>29</v>
      </c>
      <c r="F57" s="98">
        <v>44455</v>
      </c>
      <c r="G57" s="97" t="s">
        <v>52</v>
      </c>
      <c r="H57" s="102">
        <v>87</v>
      </c>
      <c r="I57" s="50">
        <v>5.6</v>
      </c>
      <c r="J57" s="56">
        <v>487.2</v>
      </c>
      <c r="K57" s="97" t="s">
        <v>675</v>
      </c>
      <c r="L57" s="98">
        <v>44461</v>
      </c>
      <c r="M57" s="98">
        <v>44513</v>
      </c>
      <c r="N57" s="98">
        <v>44518</v>
      </c>
      <c r="O57" s="97">
        <v>5</v>
      </c>
      <c r="P57" s="104">
        <v>37.85</v>
      </c>
      <c r="Q57" s="99" t="s">
        <v>53</v>
      </c>
    </row>
    <row r="58" spans="1:17" s="24" customFormat="1" ht="38.25" x14ac:dyDescent="0.25">
      <c r="A58" s="97" t="s">
        <v>676</v>
      </c>
      <c r="B58" s="97" t="s">
        <v>461</v>
      </c>
      <c r="C58" s="97" t="s">
        <v>677</v>
      </c>
      <c r="D58" s="97" t="s">
        <v>141</v>
      </c>
      <c r="E58" s="97" t="s">
        <v>29</v>
      </c>
      <c r="F58" s="98">
        <v>44461</v>
      </c>
      <c r="G58" s="97" t="s">
        <v>52</v>
      </c>
      <c r="H58" s="102">
        <v>2.1</v>
      </c>
      <c r="I58" s="50">
        <v>5.6</v>
      </c>
      <c r="J58" s="56">
        <v>11.76</v>
      </c>
      <c r="K58" s="97" t="s">
        <v>604</v>
      </c>
      <c r="L58" s="98">
        <v>44482</v>
      </c>
      <c r="M58" s="98">
        <v>44494</v>
      </c>
      <c r="N58" s="98">
        <v>44497</v>
      </c>
      <c r="O58" s="97">
        <v>3</v>
      </c>
      <c r="P58" s="104">
        <v>6</v>
      </c>
      <c r="Q58" s="99" t="s">
        <v>53</v>
      </c>
    </row>
    <row r="59" spans="1:17" ht="38.25" x14ac:dyDescent="0.25">
      <c r="A59" s="97" t="s">
        <v>477</v>
      </c>
      <c r="B59" s="97" t="s">
        <v>461</v>
      </c>
      <c r="C59" s="97" t="s">
        <v>64</v>
      </c>
      <c r="D59" s="97" t="s">
        <v>141</v>
      </c>
      <c r="E59" s="97" t="s">
        <v>29</v>
      </c>
      <c r="F59" s="98">
        <v>44460</v>
      </c>
      <c r="G59" s="97" t="s">
        <v>52</v>
      </c>
      <c r="H59" s="102">
        <v>1570</v>
      </c>
      <c r="I59" s="50">
        <v>5.6</v>
      </c>
      <c r="J59" s="56">
        <v>8792</v>
      </c>
      <c r="K59" s="97" t="s">
        <v>626</v>
      </c>
      <c r="L59" s="98">
        <v>44461</v>
      </c>
      <c r="M59" s="98">
        <v>44475</v>
      </c>
      <c r="N59" s="98">
        <v>44477</v>
      </c>
      <c r="O59" s="97">
        <v>2</v>
      </c>
      <c r="P59" s="104">
        <v>40</v>
      </c>
      <c r="Q59" s="99" t="s">
        <v>53</v>
      </c>
    </row>
    <row r="60" spans="1:17" ht="38.25" x14ac:dyDescent="0.25">
      <c r="A60" s="97" t="s">
        <v>479</v>
      </c>
      <c r="B60" s="97" t="s">
        <v>461</v>
      </c>
      <c r="C60" s="97" t="s">
        <v>682</v>
      </c>
      <c r="D60" s="97" t="s">
        <v>141</v>
      </c>
      <c r="E60" s="97" t="s">
        <v>29</v>
      </c>
      <c r="F60" s="98">
        <v>44273</v>
      </c>
      <c r="G60" s="97" t="s">
        <v>52</v>
      </c>
      <c r="H60" s="102">
        <v>1.41</v>
      </c>
      <c r="I60" s="50">
        <v>5.6</v>
      </c>
      <c r="J60" s="56">
        <v>7.895999999999999</v>
      </c>
      <c r="K60" s="97" t="s">
        <v>713</v>
      </c>
      <c r="L60" s="98">
        <v>44277</v>
      </c>
      <c r="M60" s="98">
        <v>44336</v>
      </c>
      <c r="N60" s="98">
        <v>44348</v>
      </c>
      <c r="O60" s="97">
        <v>12</v>
      </c>
      <c r="P60" s="104">
        <v>12</v>
      </c>
      <c r="Q60" s="99" t="s">
        <v>53</v>
      </c>
    </row>
    <row r="61" spans="1:17" ht="51" x14ac:dyDescent="0.25">
      <c r="A61" s="97" t="s">
        <v>466</v>
      </c>
      <c r="B61" s="97" t="s">
        <v>461</v>
      </c>
      <c r="C61" s="97" t="s">
        <v>683</v>
      </c>
      <c r="D61" s="97" t="s">
        <v>141</v>
      </c>
      <c r="E61" s="97" t="s">
        <v>29</v>
      </c>
      <c r="F61" s="98">
        <v>44245</v>
      </c>
      <c r="G61" s="97" t="s">
        <v>52</v>
      </c>
      <c r="H61" s="102">
        <v>10</v>
      </c>
      <c r="I61" s="50">
        <v>5.6</v>
      </c>
      <c r="J61" s="56">
        <v>56</v>
      </c>
      <c r="K61" s="97" t="s">
        <v>696</v>
      </c>
      <c r="L61" s="97" t="s">
        <v>58</v>
      </c>
      <c r="M61" s="98">
        <v>44269</v>
      </c>
      <c r="N61" s="98">
        <v>44271</v>
      </c>
      <c r="O61" s="97">
        <v>2</v>
      </c>
      <c r="P61" s="104">
        <v>1.1000000000000001</v>
      </c>
      <c r="Q61" s="99" t="s">
        <v>53</v>
      </c>
    </row>
    <row r="62" spans="1:17" ht="38.25" x14ac:dyDescent="0.25">
      <c r="A62" s="97" t="s">
        <v>441</v>
      </c>
      <c r="B62" s="97" t="s">
        <v>442</v>
      </c>
      <c r="C62" s="97" t="s">
        <v>687</v>
      </c>
      <c r="D62" s="97" t="s">
        <v>141</v>
      </c>
      <c r="E62" s="97" t="s">
        <v>29</v>
      </c>
      <c r="F62" s="98">
        <v>44246</v>
      </c>
      <c r="G62" s="97" t="s">
        <v>52</v>
      </c>
      <c r="H62" s="102">
        <v>3280.79</v>
      </c>
      <c r="I62" s="50">
        <v>5.6</v>
      </c>
      <c r="J62" s="56">
        <v>18372.423999999999</v>
      </c>
      <c r="K62" s="97" t="s">
        <v>708</v>
      </c>
      <c r="L62" s="97" t="s">
        <v>58</v>
      </c>
      <c r="M62" s="98">
        <v>44228</v>
      </c>
      <c r="N62" s="98">
        <v>44294</v>
      </c>
      <c r="O62" s="97">
        <v>66</v>
      </c>
      <c r="P62" s="104">
        <v>0.5</v>
      </c>
      <c r="Q62" s="99" t="s">
        <v>53</v>
      </c>
    </row>
    <row r="63" spans="1:17" ht="51" x14ac:dyDescent="0.25">
      <c r="A63" s="97" t="s">
        <v>453</v>
      </c>
      <c r="B63" s="97" t="s">
        <v>689</v>
      </c>
      <c r="C63" s="97" t="s">
        <v>139</v>
      </c>
      <c r="D63" s="97" t="s">
        <v>141</v>
      </c>
      <c r="E63" s="97" t="s">
        <v>29</v>
      </c>
      <c r="F63" s="98">
        <v>44181</v>
      </c>
      <c r="G63" s="97" t="s">
        <v>52</v>
      </c>
      <c r="H63" s="102">
        <v>945</v>
      </c>
      <c r="I63" s="50">
        <v>5.6</v>
      </c>
      <c r="J63" s="56">
        <v>5292</v>
      </c>
      <c r="K63" s="97" t="s">
        <v>690</v>
      </c>
      <c r="L63" s="98">
        <v>44193</v>
      </c>
      <c r="M63" s="98">
        <v>44204</v>
      </c>
      <c r="N63" s="98">
        <v>44210</v>
      </c>
      <c r="O63" s="97">
        <v>6</v>
      </c>
      <c r="P63" s="104">
        <v>1.81</v>
      </c>
      <c r="Q63" s="99" t="s">
        <v>53</v>
      </c>
    </row>
    <row r="64" spans="1:17" ht="51" x14ac:dyDescent="0.25">
      <c r="A64" s="97" t="s">
        <v>691</v>
      </c>
      <c r="B64" s="97" t="s">
        <v>689</v>
      </c>
      <c r="C64" s="97" t="s">
        <v>692</v>
      </c>
      <c r="D64" s="97" t="s">
        <v>141</v>
      </c>
      <c r="E64" s="97" t="s">
        <v>29</v>
      </c>
      <c r="F64" s="98">
        <v>44418</v>
      </c>
      <c r="G64" s="97" t="s">
        <v>52</v>
      </c>
      <c r="H64" s="102">
        <v>76908.88</v>
      </c>
      <c r="I64" s="50">
        <v>5.6</v>
      </c>
      <c r="J64" s="56">
        <v>430689.728</v>
      </c>
      <c r="K64" s="97" t="s">
        <v>693</v>
      </c>
      <c r="L64" s="98">
        <v>44425</v>
      </c>
      <c r="M64" s="98">
        <v>44459</v>
      </c>
      <c r="N64" s="98">
        <v>44461</v>
      </c>
      <c r="O64" s="97">
        <v>2</v>
      </c>
      <c r="P64" s="104">
        <v>321</v>
      </c>
      <c r="Q64" s="99" t="s">
        <v>53</v>
      </c>
    </row>
    <row r="65" spans="1:17" x14ac:dyDescent="0.25">
      <c r="A65" s="110" t="s">
        <v>69</v>
      </c>
      <c r="B65" s="132">
        <v>63</v>
      </c>
      <c r="C65" s="132"/>
      <c r="D65" s="132"/>
      <c r="E65" s="132"/>
      <c r="F65" s="132"/>
      <c r="G65" s="132"/>
      <c r="H65" s="133"/>
      <c r="I65" s="133"/>
      <c r="J65" s="133">
        <f>SUM(J2:J64)</f>
        <v>4967816.0560000008</v>
      </c>
      <c r="K65" s="132"/>
      <c r="L65" s="132"/>
      <c r="M65" s="132"/>
      <c r="N65" s="132"/>
      <c r="O65" s="132">
        <f>MEDIAN(O2:O64)</f>
        <v>3</v>
      </c>
      <c r="P65" s="132"/>
      <c r="Q65" s="132"/>
    </row>
    <row r="66" spans="1:17" ht="90" x14ac:dyDescent="0.25">
      <c r="A66" s="109" t="s">
        <v>712</v>
      </c>
      <c r="O66" s="134"/>
    </row>
    <row r="67" spans="1:17" ht="75" x14ac:dyDescent="0.25">
      <c r="A67" s="66" t="s">
        <v>149</v>
      </c>
    </row>
    <row r="68" spans="1:17" ht="48" x14ac:dyDescent="0.25">
      <c r="A68" s="135" t="s">
        <v>715</v>
      </c>
    </row>
  </sheetData>
  <autoFilter ref="A1:Q93" xr:uid="{682D2826-B960-4951-88D0-7262A71A6320}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CB24-1294-45F9-8271-11E1C5FA0DC2}">
  <dimension ref="A1:L83"/>
  <sheetViews>
    <sheetView workbookViewId="0">
      <pane ySplit="2" topLeftCell="A67" activePane="bottomLeft" state="frozen"/>
      <selection pane="bottomLeft" activeCell="D80" sqref="D80"/>
    </sheetView>
  </sheetViews>
  <sheetFormatPr defaultRowHeight="12.75" x14ac:dyDescent="0.25"/>
  <cols>
    <col min="1" max="1" width="20.85546875" style="17" bestFit="1" customWidth="1"/>
    <col min="2" max="2" width="16.5703125" style="17" customWidth="1"/>
    <col min="3" max="3" width="12.7109375" style="17" bestFit="1" customWidth="1"/>
    <col min="4" max="4" width="16.28515625" style="17" customWidth="1"/>
    <col min="5" max="5" width="16.85546875" style="17" customWidth="1"/>
    <col min="6" max="6" width="18.42578125" style="17" customWidth="1"/>
    <col min="7" max="7" width="13.140625" style="17" customWidth="1"/>
    <col min="8" max="8" width="17.28515625" style="17" customWidth="1"/>
    <col min="9" max="9" width="16" style="17" customWidth="1"/>
    <col min="10" max="10" width="10.7109375" style="17" customWidth="1"/>
    <col min="11" max="11" width="10.42578125" style="76" customWidth="1"/>
    <col min="12" max="12" width="65.140625" style="17" customWidth="1"/>
    <col min="13" max="16384" width="9.140625" style="17"/>
  </cols>
  <sheetData>
    <row r="1" spans="1:12" ht="38.25" customHeight="1" x14ac:dyDescent="0.25">
      <c r="A1" s="202" t="s">
        <v>15</v>
      </c>
      <c r="B1" s="202" t="s">
        <v>86</v>
      </c>
      <c r="C1" s="202" t="s">
        <v>87</v>
      </c>
      <c r="D1" s="202" t="s">
        <v>88</v>
      </c>
      <c r="E1" s="202" t="s">
        <v>89</v>
      </c>
      <c r="F1" s="202" t="s">
        <v>201</v>
      </c>
      <c r="G1" s="202" t="s">
        <v>1548</v>
      </c>
      <c r="H1" s="202" t="s">
        <v>90</v>
      </c>
      <c r="I1" s="202" t="s">
        <v>202</v>
      </c>
      <c r="J1" s="202" t="s">
        <v>91</v>
      </c>
      <c r="K1" s="202" t="s">
        <v>1547</v>
      </c>
      <c r="L1" s="203" t="s">
        <v>92</v>
      </c>
    </row>
    <row r="2" spans="1:12" ht="15" x14ac:dyDescent="0.25">
      <c r="A2" s="191" t="s">
        <v>459</v>
      </c>
      <c r="B2" s="191" t="s">
        <v>6</v>
      </c>
      <c r="C2" s="192">
        <v>44285</v>
      </c>
      <c r="D2" s="192">
        <v>44278</v>
      </c>
      <c r="E2" s="191" t="s">
        <v>1491</v>
      </c>
      <c r="F2" s="191">
        <v>7</v>
      </c>
      <c r="G2" s="191">
        <v>1</v>
      </c>
      <c r="H2" s="191">
        <v>21</v>
      </c>
      <c r="I2" s="191">
        <v>1</v>
      </c>
      <c r="J2" s="191">
        <v>23</v>
      </c>
      <c r="K2" s="191">
        <v>30</v>
      </c>
      <c r="L2" s="171"/>
    </row>
    <row r="3" spans="1:12" ht="15" x14ac:dyDescent="0.25">
      <c r="A3" s="191" t="s">
        <v>354</v>
      </c>
      <c r="B3" s="191" t="s">
        <v>6</v>
      </c>
      <c r="C3" s="192">
        <v>44379</v>
      </c>
      <c r="D3" s="192">
        <v>44330</v>
      </c>
      <c r="E3" s="191" t="s">
        <v>182</v>
      </c>
      <c r="F3" s="191">
        <v>49</v>
      </c>
      <c r="G3" s="191">
        <v>28</v>
      </c>
      <c r="H3" s="191">
        <v>36</v>
      </c>
      <c r="I3" s="191">
        <v>6</v>
      </c>
      <c r="J3" s="191">
        <v>70</v>
      </c>
      <c r="K3" s="191">
        <v>119</v>
      </c>
      <c r="L3" s="171"/>
    </row>
    <row r="4" spans="1:12" ht="15" x14ac:dyDescent="0.25">
      <c r="A4" s="191" t="s">
        <v>355</v>
      </c>
      <c r="B4" s="191" t="s">
        <v>6</v>
      </c>
      <c r="C4" s="192">
        <v>44370</v>
      </c>
      <c r="D4" s="192">
        <v>44358</v>
      </c>
      <c r="E4" s="191" t="s">
        <v>182</v>
      </c>
      <c r="F4" s="191">
        <v>12</v>
      </c>
      <c r="G4" s="191">
        <v>6</v>
      </c>
      <c r="H4" s="191">
        <v>69</v>
      </c>
      <c r="I4" s="191">
        <v>11</v>
      </c>
      <c r="J4" s="191">
        <v>86</v>
      </c>
      <c r="K4" s="191">
        <v>98</v>
      </c>
      <c r="L4" s="171"/>
    </row>
    <row r="5" spans="1:12" ht="15" x14ac:dyDescent="0.25">
      <c r="A5" s="191" t="s">
        <v>263</v>
      </c>
      <c r="B5" s="191" t="s">
        <v>6</v>
      </c>
      <c r="C5" s="192">
        <v>44414</v>
      </c>
      <c r="D5" s="192">
        <v>44347</v>
      </c>
      <c r="E5" s="191" t="s">
        <v>8</v>
      </c>
      <c r="F5" s="191">
        <v>67</v>
      </c>
      <c r="G5" s="191">
        <v>11</v>
      </c>
      <c r="H5" s="191">
        <v>53</v>
      </c>
      <c r="I5" s="191">
        <v>9</v>
      </c>
      <c r="J5" s="191">
        <v>73</v>
      </c>
      <c r="K5" s="191">
        <v>140</v>
      </c>
      <c r="L5" s="171"/>
    </row>
    <row r="6" spans="1:12" ht="15" x14ac:dyDescent="0.25">
      <c r="A6" s="191" t="s">
        <v>266</v>
      </c>
      <c r="B6" s="191" t="s">
        <v>6</v>
      </c>
      <c r="C6" s="192">
        <v>44414</v>
      </c>
      <c r="D6" s="192">
        <v>44347</v>
      </c>
      <c r="E6" s="191" t="s">
        <v>8</v>
      </c>
      <c r="F6" s="191">
        <v>67</v>
      </c>
      <c r="G6" s="191">
        <v>11</v>
      </c>
      <c r="H6" s="191">
        <v>69</v>
      </c>
      <c r="I6" s="191">
        <v>2</v>
      </c>
      <c r="J6" s="191">
        <v>82</v>
      </c>
      <c r="K6" s="191">
        <v>149</v>
      </c>
      <c r="L6" s="171"/>
    </row>
    <row r="7" spans="1:12" ht="15" x14ac:dyDescent="0.25">
      <c r="A7" s="191" t="s">
        <v>264</v>
      </c>
      <c r="B7" s="191" t="s">
        <v>6</v>
      </c>
      <c r="C7" s="192">
        <v>44414</v>
      </c>
      <c r="D7" s="192">
        <v>44347</v>
      </c>
      <c r="E7" s="191" t="s">
        <v>182</v>
      </c>
      <c r="F7" s="191">
        <v>67</v>
      </c>
      <c r="G7" s="191">
        <v>11</v>
      </c>
      <c r="H7" s="191">
        <v>62</v>
      </c>
      <c r="I7" s="191">
        <v>3</v>
      </c>
      <c r="J7" s="191">
        <v>76</v>
      </c>
      <c r="K7" s="191">
        <v>143</v>
      </c>
      <c r="L7" s="171"/>
    </row>
    <row r="8" spans="1:12" ht="15" x14ac:dyDescent="0.25">
      <c r="A8" s="191" t="s">
        <v>265</v>
      </c>
      <c r="B8" s="191" t="s">
        <v>6</v>
      </c>
      <c r="C8" s="192">
        <v>44414</v>
      </c>
      <c r="D8" s="192">
        <v>44347</v>
      </c>
      <c r="E8" s="191" t="s">
        <v>182</v>
      </c>
      <c r="F8" s="191">
        <v>67</v>
      </c>
      <c r="G8" s="191">
        <v>11</v>
      </c>
      <c r="H8" s="191">
        <v>66</v>
      </c>
      <c r="I8" s="191">
        <v>3</v>
      </c>
      <c r="J8" s="191">
        <v>80</v>
      </c>
      <c r="K8" s="191">
        <v>147</v>
      </c>
      <c r="L8" s="171"/>
    </row>
    <row r="9" spans="1:12" ht="15" x14ac:dyDescent="0.25">
      <c r="A9" s="191" t="s">
        <v>460</v>
      </c>
      <c r="B9" s="191" t="s">
        <v>6</v>
      </c>
      <c r="C9" s="192">
        <v>44435</v>
      </c>
      <c r="D9" s="192">
        <v>44431</v>
      </c>
      <c r="E9" s="191" t="s">
        <v>55</v>
      </c>
      <c r="F9" s="191">
        <v>4</v>
      </c>
      <c r="G9" s="191">
        <v>3</v>
      </c>
      <c r="H9" s="191">
        <v>14</v>
      </c>
      <c r="I9" s="191">
        <v>2</v>
      </c>
      <c r="J9" s="191">
        <v>19</v>
      </c>
      <c r="K9" s="191">
        <v>23</v>
      </c>
      <c r="L9" s="171"/>
    </row>
    <row r="10" spans="1:12" ht="15" x14ac:dyDescent="0.25">
      <c r="A10" s="191" t="s">
        <v>269</v>
      </c>
      <c r="B10" s="191" t="s">
        <v>6</v>
      </c>
      <c r="C10" s="192">
        <v>44214</v>
      </c>
      <c r="D10" s="192">
        <v>44160</v>
      </c>
      <c r="E10" s="191" t="s">
        <v>182</v>
      </c>
      <c r="F10" s="191">
        <v>54</v>
      </c>
      <c r="G10" s="191">
        <v>1</v>
      </c>
      <c r="H10" s="191">
        <v>29</v>
      </c>
      <c r="I10" s="191">
        <v>1</v>
      </c>
      <c r="J10" s="191">
        <v>31</v>
      </c>
      <c r="K10" s="191">
        <v>85</v>
      </c>
      <c r="L10" s="171"/>
    </row>
    <row r="11" spans="1:12" ht="15" x14ac:dyDescent="0.25">
      <c r="A11" s="191" t="s">
        <v>481</v>
      </c>
      <c r="B11" s="191" t="s">
        <v>7</v>
      </c>
      <c r="C11" s="192">
        <v>44209</v>
      </c>
      <c r="D11" s="192">
        <v>44208</v>
      </c>
      <c r="E11" s="191" t="s">
        <v>55</v>
      </c>
      <c r="F11" s="191">
        <v>1</v>
      </c>
      <c r="G11" s="191">
        <v>0</v>
      </c>
      <c r="H11" s="191">
        <v>34</v>
      </c>
      <c r="I11" s="191">
        <v>1</v>
      </c>
      <c r="J11" s="191">
        <v>35</v>
      </c>
      <c r="K11" s="191">
        <v>36</v>
      </c>
      <c r="L11" s="171"/>
    </row>
    <row r="12" spans="1:12" ht="15" x14ac:dyDescent="0.25">
      <c r="A12" s="191" t="s">
        <v>482</v>
      </c>
      <c r="B12" s="191" t="s">
        <v>7</v>
      </c>
      <c r="C12" s="192">
        <v>44217</v>
      </c>
      <c r="D12" s="192">
        <v>44215</v>
      </c>
      <c r="E12" s="191" t="s">
        <v>55</v>
      </c>
      <c r="F12" s="191">
        <v>2</v>
      </c>
      <c r="G12" s="191">
        <v>7</v>
      </c>
      <c r="H12" s="191">
        <v>34</v>
      </c>
      <c r="I12" s="191">
        <v>2</v>
      </c>
      <c r="J12" s="191">
        <v>43</v>
      </c>
      <c r="K12" s="191">
        <v>45</v>
      </c>
      <c r="L12" s="171"/>
    </row>
    <row r="13" spans="1:12" ht="15" x14ac:dyDescent="0.25">
      <c r="A13" s="191" t="s">
        <v>483</v>
      </c>
      <c r="B13" s="191" t="s">
        <v>7</v>
      </c>
      <c r="C13" s="192">
        <v>44228</v>
      </c>
      <c r="D13" s="192">
        <v>44223</v>
      </c>
      <c r="E13" s="191" t="s">
        <v>55</v>
      </c>
      <c r="F13" s="191">
        <v>5</v>
      </c>
      <c r="G13" s="191">
        <v>0</v>
      </c>
      <c r="H13" s="191">
        <v>31</v>
      </c>
      <c r="I13" s="191">
        <v>4</v>
      </c>
      <c r="J13" s="191">
        <v>35</v>
      </c>
      <c r="K13" s="191">
        <v>40</v>
      </c>
      <c r="L13" s="171"/>
    </row>
    <row r="14" spans="1:12" ht="15" x14ac:dyDescent="0.25">
      <c r="A14" s="191" t="s">
        <v>484</v>
      </c>
      <c r="B14" s="191" t="s">
        <v>7</v>
      </c>
      <c r="C14" s="192">
        <v>44230</v>
      </c>
      <c r="D14" s="192">
        <v>44228</v>
      </c>
      <c r="E14" s="191" t="s">
        <v>55</v>
      </c>
      <c r="F14" s="191">
        <v>2</v>
      </c>
      <c r="G14" s="191">
        <v>0</v>
      </c>
      <c r="H14" s="191">
        <v>33</v>
      </c>
      <c r="I14" s="191">
        <v>3</v>
      </c>
      <c r="J14" s="191">
        <v>36</v>
      </c>
      <c r="K14" s="191">
        <v>38</v>
      </c>
      <c r="L14" s="171"/>
    </row>
    <row r="15" spans="1:12" ht="15" x14ac:dyDescent="0.25">
      <c r="A15" s="191" t="s">
        <v>488</v>
      </c>
      <c r="B15" s="191" t="s">
        <v>7</v>
      </c>
      <c r="C15" s="192">
        <v>44245</v>
      </c>
      <c r="D15" s="192">
        <v>44245</v>
      </c>
      <c r="E15" s="191" t="s">
        <v>55</v>
      </c>
      <c r="F15" s="191">
        <v>0</v>
      </c>
      <c r="G15" s="191">
        <v>1</v>
      </c>
      <c r="H15" s="191">
        <v>40</v>
      </c>
      <c r="I15" s="191">
        <v>1</v>
      </c>
      <c r="J15" s="191">
        <v>42</v>
      </c>
      <c r="K15" s="191">
        <v>42</v>
      </c>
      <c r="L15" s="171"/>
    </row>
    <row r="16" spans="1:12" ht="15" x14ac:dyDescent="0.25">
      <c r="A16" s="191" t="s">
        <v>209</v>
      </c>
      <c r="B16" s="191" t="s">
        <v>7</v>
      </c>
      <c r="C16" s="192">
        <v>44251</v>
      </c>
      <c r="D16" s="192">
        <v>44250</v>
      </c>
      <c r="E16" s="191" t="s">
        <v>55</v>
      </c>
      <c r="F16" s="191">
        <v>1</v>
      </c>
      <c r="G16" s="191">
        <v>26</v>
      </c>
      <c r="H16" s="191">
        <v>2</v>
      </c>
      <c r="I16" s="191">
        <v>1</v>
      </c>
      <c r="J16" s="191">
        <v>29</v>
      </c>
      <c r="K16" s="191">
        <v>30</v>
      </c>
      <c r="L16" s="171"/>
    </row>
    <row r="17" spans="1:12" ht="15" x14ac:dyDescent="0.25">
      <c r="A17" s="191" t="s">
        <v>610</v>
      </c>
      <c r="B17" s="191" t="s">
        <v>7</v>
      </c>
      <c r="C17" s="192">
        <v>44264</v>
      </c>
      <c r="D17" s="192">
        <v>44264</v>
      </c>
      <c r="E17" s="191" t="s">
        <v>55</v>
      </c>
      <c r="F17" s="191">
        <v>0</v>
      </c>
      <c r="G17" s="191">
        <v>0</v>
      </c>
      <c r="H17" s="191">
        <v>14</v>
      </c>
      <c r="I17" s="191">
        <v>2</v>
      </c>
      <c r="J17" s="191">
        <v>16</v>
      </c>
      <c r="K17" s="191">
        <v>16</v>
      </c>
      <c r="L17" s="171"/>
    </row>
    <row r="18" spans="1:12" ht="15" x14ac:dyDescent="0.25">
      <c r="A18" s="191" t="s">
        <v>486</v>
      </c>
      <c r="B18" s="191" t="s">
        <v>7</v>
      </c>
      <c r="C18" s="192">
        <v>44286</v>
      </c>
      <c r="D18" s="192">
        <v>44278</v>
      </c>
      <c r="E18" s="191" t="s">
        <v>55</v>
      </c>
      <c r="F18" s="191">
        <v>8</v>
      </c>
      <c r="G18" s="191">
        <v>1</v>
      </c>
      <c r="H18" s="191">
        <v>34</v>
      </c>
      <c r="I18" s="191">
        <v>1</v>
      </c>
      <c r="J18" s="191">
        <v>36</v>
      </c>
      <c r="K18" s="191">
        <v>44</v>
      </c>
      <c r="L18" s="171"/>
    </row>
    <row r="19" spans="1:12" ht="15" x14ac:dyDescent="0.25">
      <c r="A19" s="191" t="s">
        <v>485</v>
      </c>
      <c r="B19" s="191" t="s">
        <v>7</v>
      </c>
      <c r="C19" s="192">
        <v>44295</v>
      </c>
      <c r="D19" s="192">
        <v>44292</v>
      </c>
      <c r="E19" s="191" t="s">
        <v>55</v>
      </c>
      <c r="F19" s="191">
        <v>3</v>
      </c>
      <c r="G19" s="191">
        <v>0</v>
      </c>
      <c r="H19" s="191">
        <v>20</v>
      </c>
      <c r="I19" s="191">
        <v>1</v>
      </c>
      <c r="J19" s="191">
        <v>21</v>
      </c>
      <c r="K19" s="191">
        <v>24</v>
      </c>
      <c r="L19" s="171"/>
    </row>
    <row r="20" spans="1:12" ht="15" x14ac:dyDescent="0.25">
      <c r="A20" s="191" t="s">
        <v>614</v>
      </c>
      <c r="B20" s="191" t="s">
        <v>7</v>
      </c>
      <c r="C20" s="192">
        <v>44299</v>
      </c>
      <c r="D20" s="192">
        <v>44294</v>
      </c>
      <c r="E20" s="191" t="s">
        <v>55</v>
      </c>
      <c r="F20" s="191">
        <v>5</v>
      </c>
      <c r="G20" s="191">
        <v>7</v>
      </c>
      <c r="H20" s="191">
        <v>59</v>
      </c>
      <c r="I20" s="191">
        <v>5</v>
      </c>
      <c r="J20" s="191">
        <v>71</v>
      </c>
      <c r="K20" s="191">
        <v>76</v>
      </c>
      <c r="L20" s="171"/>
    </row>
    <row r="21" spans="1:12" ht="15" x14ac:dyDescent="0.25">
      <c r="A21" s="191" t="s">
        <v>487</v>
      </c>
      <c r="B21" s="191" t="s">
        <v>7</v>
      </c>
      <c r="C21" s="192">
        <v>44305</v>
      </c>
      <c r="D21" s="192">
        <v>44302</v>
      </c>
      <c r="E21" s="191" t="s">
        <v>55</v>
      </c>
      <c r="F21" s="191">
        <v>3</v>
      </c>
      <c r="G21" s="191">
        <v>0</v>
      </c>
      <c r="H21" s="191">
        <v>23</v>
      </c>
      <c r="I21" s="191">
        <v>2</v>
      </c>
      <c r="J21" s="191">
        <v>25</v>
      </c>
      <c r="K21" s="191">
        <v>28</v>
      </c>
      <c r="L21" s="171"/>
    </row>
    <row r="22" spans="1:12" ht="15" x14ac:dyDescent="0.25">
      <c r="A22" s="191" t="s">
        <v>492</v>
      </c>
      <c r="B22" s="191" t="s">
        <v>7</v>
      </c>
      <c r="C22" s="192">
        <v>44339</v>
      </c>
      <c r="D22" s="192">
        <v>44334</v>
      </c>
      <c r="E22" s="191" t="s">
        <v>55</v>
      </c>
      <c r="F22" s="191">
        <v>5</v>
      </c>
      <c r="G22" s="191">
        <v>1</v>
      </c>
      <c r="H22" s="191">
        <v>46</v>
      </c>
      <c r="I22" s="191">
        <v>4</v>
      </c>
      <c r="J22" s="191">
        <v>51</v>
      </c>
      <c r="K22" s="191">
        <v>56</v>
      </c>
      <c r="L22" s="171"/>
    </row>
    <row r="23" spans="1:12" ht="15" x14ac:dyDescent="0.25">
      <c r="A23" s="191" t="s">
        <v>489</v>
      </c>
      <c r="B23" s="191" t="s">
        <v>7</v>
      </c>
      <c r="C23" s="192">
        <v>44342</v>
      </c>
      <c r="D23" s="192">
        <v>44342</v>
      </c>
      <c r="E23" s="191" t="s">
        <v>55</v>
      </c>
      <c r="F23" s="191">
        <v>0</v>
      </c>
      <c r="G23" s="191">
        <v>0</v>
      </c>
      <c r="H23" s="191">
        <v>0</v>
      </c>
      <c r="I23" s="191">
        <v>2</v>
      </c>
      <c r="J23" s="191">
        <v>2</v>
      </c>
      <c r="K23" s="191">
        <v>2</v>
      </c>
      <c r="L23" s="171"/>
    </row>
    <row r="24" spans="1:12" ht="15" x14ac:dyDescent="0.25">
      <c r="A24" s="191" t="s">
        <v>618</v>
      </c>
      <c r="B24" s="191" t="s">
        <v>7</v>
      </c>
      <c r="C24" s="192">
        <v>44376</v>
      </c>
      <c r="D24" s="192">
        <v>44375</v>
      </c>
      <c r="E24" s="191" t="s">
        <v>55</v>
      </c>
      <c r="F24" s="191">
        <v>1</v>
      </c>
      <c r="G24" s="191">
        <v>0</v>
      </c>
      <c r="H24" s="191">
        <v>13</v>
      </c>
      <c r="I24" s="191">
        <v>16</v>
      </c>
      <c r="J24" s="191">
        <v>29</v>
      </c>
      <c r="K24" s="191">
        <v>30</v>
      </c>
      <c r="L24" s="171"/>
    </row>
    <row r="25" spans="1:12" ht="15" x14ac:dyDescent="0.25">
      <c r="A25" s="191" t="s">
        <v>493</v>
      </c>
      <c r="B25" s="191" t="s">
        <v>7</v>
      </c>
      <c r="C25" s="192">
        <v>44377</v>
      </c>
      <c r="D25" s="192">
        <v>44375</v>
      </c>
      <c r="E25" s="191" t="s">
        <v>55</v>
      </c>
      <c r="F25" s="191">
        <v>2</v>
      </c>
      <c r="G25" s="191">
        <v>1</v>
      </c>
      <c r="H25" s="191">
        <v>20</v>
      </c>
      <c r="I25" s="191">
        <v>5</v>
      </c>
      <c r="J25" s="191">
        <v>26</v>
      </c>
      <c r="K25" s="191">
        <v>28</v>
      </c>
      <c r="L25" s="171"/>
    </row>
    <row r="26" spans="1:12" ht="15" x14ac:dyDescent="0.25">
      <c r="A26" s="191" t="s">
        <v>490</v>
      </c>
      <c r="B26" s="191" t="s">
        <v>7</v>
      </c>
      <c r="C26" s="192">
        <v>44385</v>
      </c>
      <c r="D26" s="192">
        <v>44384</v>
      </c>
      <c r="E26" s="191" t="s">
        <v>55</v>
      </c>
      <c r="F26" s="191">
        <v>1</v>
      </c>
      <c r="G26" s="191">
        <v>0</v>
      </c>
      <c r="H26" s="191">
        <v>15</v>
      </c>
      <c r="I26" s="191">
        <v>3</v>
      </c>
      <c r="J26" s="191">
        <v>18</v>
      </c>
      <c r="K26" s="191">
        <v>19</v>
      </c>
      <c r="L26" s="171"/>
    </row>
    <row r="27" spans="1:12" ht="15" x14ac:dyDescent="0.25">
      <c r="A27" s="191" t="s">
        <v>494</v>
      </c>
      <c r="B27" s="191" t="s">
        <v>7</v>
      </c>
      <c r="C27" s="192">
        <v>44385</v>
      </c>
      <c r="D27" s="192">
        <v>44384</v>
      </c>
      <c r="E27" s="191" t="s">
        <v>55</v>
      </c>
      <c r="F27" s="191">
        <v>1</v>
      </c>
      <c r="G27" s="191">
        <v>0</v>
      </c>
      <c r="H27" s="191">
        <v>46</v>
      </c>
      <c r="I27" s="191">
        <v>1</v>
      </c>
      <c r="J27" s="191">
        <v>47</v>
      </c>
      <c r="K27" s="191">
        <v>48</v>
      </c>
      <c r="L27" s="171"/>
    </row>
    <row r="28" spans="1:12" ht="15" x14ac:dyDescent="0.25">
      <c r="A28" s="191" t="s">
        <v>495</v>
      </c>
      <c r="B28" s="191" t="s">
        <v>7</v>
      </c>
      <c r="C28" s="192">
        <v>44405</v>
      </c>
      <c r="D28" s="192">
        <v>44398</v>
      </c>
      <c r="E28" s="191" t="s">
        <v>55</v>
      </c>
      <c r="F28" s="191">
        <v>7</v>
      </c>
      <c r="G28" s="191">
        <v>0</v>
      </c>
      <c r="H28" s="191">
        <v>35</v>
      </c>
      <c r="I28" s="191">
        <v>2</v>
      </c>
      <c r="J28" s="191">
        <v>37</v>
      </c>
      <c r="K28" s="191">
        <v>44</v>
      </c>
      <c r="L28" s="171"/>
    </row>
    <row r="29" spans="1:12" ht="15" x14ac:dyDescent="0.25">
      <c r="A29" s="191" t="s">
        <v>1544</v>
      </c>
      <c r="B29" s="191" t="s">
        <v>7</v>
      </c>
      <c r="C29" s="192">
        <v>44405</v>
      </c>
      <c r="D29" s="192">
        <v>44405</v>
      </c>
      <c r="E29" s="191" t="s">
        <v>55</v>
      </c>
      <c r="F29" s="191">
        <v>0</v>
      </c>
      <c r="G29" s="191">
        <v>0</v>
      </c>
      <c r="H29" s="191">
        <v>9</v>
      </c>
      <c r="I29" s="191">
        <v>3</v>
      </c>
      <c r="J29" s="191">
        <v>12</v>
      </c>
      <c r="K29" s="191">
        <v>12</v>
      </c>
      <c r="L29" s="171"/>
    </row>
    <row r="30" spans="1:12" ht="15" x14ac:dyDescent="0.25">
      <c r="A30" s="191" t="s">
        <v>627</v>
      </c>
      <c r="B30" s="191" t="s">
        <v>7</v>
      </c>
      <c r="C30" s="192">
        <v>44447</v>
      </c>
      <c r="D30" s="192">
        <v>44438</v>
      </c>
      <c r="E30" s="191" t="s">
        <v>55</v>
      </c>
      <c r="F30" s="191">
        <v>9</v>
      </c>
      <c r="G30" s="191">
        <v>15</v>
      </c>
      <c r="H30" s="191">
        <v>23</v>
      </c>
      <c r="I30" s="191">
        <v>4</v>
      </c>
      <c r="J30" s="191">
        <v>42</v>
      </c>
      <c r="K30" s="191">
        <v>51</v>
      </c>
      <c r="L30" s="171"/>
    </row>
    <row r="31" spans="1:12" ht="15" x14ac:dyDescent="0.25">
      <c r="A31" s="191" t="s">
        <v>629</v>
      </c>
      <c r="B31" s="191" t="s">
        <v>7</v>
      </c>
      <c r="C31" s="192">
        <v>44462</v>
      </c>
      <c r="D31" s="192">
        <v>44447</v>
      </c>
      <c r="E31" s="191" t="s">
        <v>55</v>
      </c>
      <c r="F31" s="191">
        <v>15</v>
      </c>
      <c r="G31" s="191">
        <v>20</v>
      </c>
      <c r="H31" s="191">
        <v>23</v>
      </c>
      <c r="I31" s="191">
        <v>4</v>
      </c>
      <c r="J31" s="191">
        <v>47</v>
      </c>
      <c r="K31" s="191">
        <v>62</v>
      </c>
      <c r="L31" s="171"/>
    </row>
    <row r="32" spans="1:12" ht="15" x14ac:dyDescent="0.25">
      <c r="A32" s="191" t="s">
        <v>630</v>
      </c>
      <c r="B32" s="191" t="s">
        <v>7</v>
      </c>
      <c r="C32" s="192">
        <v>44462</v>
      </c>
      <c r="D32" s="192">
        <v>44462</v>
      </c>
      <c r="E32" s="191" t="s">
        <v>55</v>
      </c>
      <c r="F32" s="191">
        <v>0</v>
      </c>
      <c r="G32" s="191">
        <v>4</v>
      </c>
      <c r="H32" s="191">
        <v>25</v>
      </c>
      <c r="I32" s="191">
        <v>4</v>
      </c>
      <c r="J32" s="191">
        <v>33</v>
      </c>
      <c r="K32" s="191">
        <v>33</v>
      </c>
      <c r="L32" s="171"/>
    </row>
    <row r="33" spans="1:12" ht="15" x14ac:dyDescent="0.25">
      <c r="A33" s="191" t="s">
        <v>631</v>
      </c>
      <c r="B33" s="191" t="s">
        <v>7</v>
      </c>
      <c r="C33" s="192">
        <v>44476</v>
      </c>
      <c r="D33" s="192">
        <v>44474</v>
      </c>
      <c r="E33" s="191" t="s">
        <v>55</v>
      </c>
      <c r="F33" s="191">
        <v>2</v>
      </c>
      <c r="G33" s="191">
        <v>6</v>
      </c>
      <c r="H33" s="191">
        <v>21</v>
      </c>
      <c r="I33" s="191">
        <v>2</v>
      </c>
      <c r="J33" s="191">
        <v>29</v>
      </c>
      <c r="K33" s="191">
        <v>31</v>
      </c>
      <c r="L33" s="171"/>
    </row>
    <row r="34" spans="1:12" ht="15" x14ac:dyDescent="0.25">
      <c r="A34" s="191" t="s">
        <v>633</v>
      </c>
      <c r="B34" s="191" t="s">
        <v>7</v>
      </c>
      <c r="C34" s="192">
        <v>44484</v>
      </c>
      <c r="D34" s="192">
        <v>44477</v>
      </c>
      <c r="E34" s="191" t="s">
        <v>55</v>
      </c>
      <c r="F34" s="191">
        <v>7</v>
      </c>
      <c r="G34" s="191">
        <v>19</v>
      </c>
      <c r="H34" s="191">
        <v>29</v>
      </c>
      <c r="I34" s="191">
        <v>7</v>
      </c>
      <c r="J34" s="191">
        <v>55</v>
      </c>
      <c r="K34" s="191">
        <v>62</v>
      </c>
      <c r="L34" s="171"/>
    </row>
    <row r="35" spans="1:12" ht="15" x14ac:dyDescent="0.25">
      <c r="A35" s="191" t="s">
        <v>635</v>
      </c>
      <c r="B35" s="191" t="s">
        <v>7</v>
      </c>
      <c r="C35" s="192">
        <v>44510</v>
      </c>
      <c r="D35" s="192">
        <v>44509</v>
      </c>
      <c r="E35" s="191" t="s">
        <v>55</v>
      </c>
      <c r="F35" s="191">
        <v>1</v>
      </c>
      <c r="G35" s="191">
        <v>2</v>
      </c>
      <c r="H35" s="191">
        <v>23</v>
      </c>
      <c r="I35" s="191">
        <v>5</v>
      </c>
      <c r="J35" s="191">
        <v>30</v>
      </c>
      <c r="K35" s="191">
        <v>31</v>
      </c>
      <c r="L35" s="171"/>
    </row>
    <row r="36" spans="1:12" ht="15" x14ac:dyDescent="0.25">
      <c r="A36" s="191" t="s">
        <v>637</v>
      </c>
      <c r="B36" s="191" t="s">
        <v>7</v>
      </c>
      <c r="C36" s="192">
        <v>44512</v>
      </c>
      <c r="D36" s="192">
        <v>44512</v>
      </c>
      <c r="E36" s="191" t="s">
        <v>55</v>
      </c>
      <c r="F36" s="191">
        <v>0</v>
      </c>
      <c r="G36" s="191">
        <v>13</v>
      </c>
      <c r="H36" s="195">
        <v>-36</v>
      </c>
      <c r="I36" s="191">
        <v>37</v>
      </c>
      <c r="J36" s="191">
        <v>14</v>
      </c>
      <c r="K36" s="191">
        <v>14</v>
      </c>
      <c r="L36" s="204" t="s">
        <v>1549</v>
      </c>
    </row>
    <row r="37" spans="1:12" ht="15" x14ac:dyDescent="0.25">
      <c r="A37" s="191" t="s">
        <v>479</v>
      </c>
      <c r="B37" s="191" t="s">
        <v>2</v>
      </c>
      <c r="C37" s="192">
        <v>44273</v>
      </c>
      <c r="D37" s="192">
        <v>44236</v>
      </c>
      <c r="E37" s="191" t="s">
        <v>55</v>
      </c>
      <c r="F37" s="191">
        <v>37</v>
      </c>
      <c r="G37" s="191">
        <v>1</v>
      </c>
      <c r="H37" s="191">
        <v>62</v>
      </c>
      <c r="I37" s="191">
        <v>12</v>
      </c>
      <c r="J37" s="191">
        <v>75</v>
      </c>
      <c r="K37" s="191">
        <v>112</v>
      </c>
      <c r="L37" s="171"/>
    </row>
    <row r="38" spans="1:12" ht="15" x14ac:dyDescent="0.25">
      <c r="A38" s="191" t="s">
        <v>466</v>
      </c>
      <c r="B38" s="191" t="s">
        <v>2</v>
      </c>
      <c r="C38" s="192">
        <v>44245</v>
      </c>
      <c r="D38" s="192">
        <v>44229</v>
      </c>
      <c r="E38" s="191" t="s">
        <v>55</v>
      </c>
      <c r="F38" s="191">
        <v>16</v>
      </c>
      <c r="G38" s="191">
        <v>0</v>
      </c>
      <c r="H38" s="191">
        <v>24</v>
      </c>
      <c r="I38" s="191">
        <v>2</v>
      </c>
      <c r="J38" s="191">
        <v>26</v>
      </c>
      <c r="K38" s="191">
        <v>42</v>
      </c>
      <c r="L38" s="171"/>
    </row>
    <row r="39" spans="1:12" ht="15" x14ac:dyDescent="0.25">
      <c r="A39" s="191" t="s">
        <v>468</v>
      </c>
      <c r="B39" s="191" t="s">
        <v>2</v>
      </c>
      <c r="C39" s="192">
        <v>44259</v>
      </c>
      <c r="D39" s="192">
        <v>44251</v>
      </c>
      <c r="E39" s="191" t="s">
        <v>55</v>
      </c>
      <c r="F39" s="191">
        <v>8</v>
      </c>
      <c r="G39" s="191">
        <v>1</v>
      </c>
      <c r="H39" s="191">
        <v>18</v>
      </c>
      <c r="I39" s="191">
        <v>3</v>
      </c>
      <c r="J39" s="191">
        <v>22</v>
      </c>
      <c r="K39" s="191">
        <v>30</v>
      </c>
      <c r="L39" s="171"/>
    </row>
    <row r="40" spans="1:12" ht="15" x14ac:dyDescent="0.25">
      <c r="A40" s="191" t="s">
        <v>663</v>
      </c>
      <c r="B40" s="191" t="s">
        <v>2</v>
      </c>
      <c r="C40" s="192">
        <v>44286</v>
      </c>
      <c r="D40" s="192">
        <v>44250</v>
      </c>
      <c r="E40" s="191" t="s">
        <v>55</v>
      </c>
      <c r="F40" s="191">
        <v>36</v>
      </c>
      <c r="G40" s="191">
        <v>0</v>
      </c>
      <c r="H40" s="191">
        <v>26</v>
      </c>
      <c r="I40" s="191">
        <v>2</v>
      </c>
      <c r="J40" s="191">
        <v>28</v>
      </c>
      <c r="K40" s="191">
        <v>64</v>
      </c>
      <c r="L40" s="171"/>
    </row>
    <row r="41" spans="1:12" ht="15" x14ac:dyDescent="0.25">
      <c r="A41" s="191" t="s">
        <v>680</v>
      </c>
      <c r="B41" s="191" t="s">
        <v>2</v>
      </c>
      <c r="C41" s="192">
        <v>44203</v>
      </c>
      <c r="D41" s="192">
        <v>44167</v>
      </c>
      <c r="E41" s="191" t="s">
        <v>182</v>
      </c>
      <c r="F41" s="191">
        <v>36</v>
      </c>
      <c r="G41" s="191">
        <v>0</v>
      </c>
      <c r="H41" s="191">
        <v>55</v>
      </c>
      <c r="I41" s="191">
        <v>2</v>
      </c>
      <c r="J41" s="191">
        <v>57</v>
      </c>
      <c r="K41" s="191">
        <v>93</v>
      </c>
      <c r="L41" s="171"/>
    </row>
    <row r="42" spans="1:12" ht="15" x14ac:dyDescent="0.25">
      <c r="A42" s="191" t="s">
        <v>473</v>
      </c>
      <c r="B42" s="191" t="s">
        <v>2</v>
      </c>
      <c r="C42" s="192">
        <v>44356</v>
      </c>
      <c r="D42" s="192">
        <v>44343</v>
      </c>
      <c r="E42" s="191" t="s">
        <v>55</v>
      </c>
      <c r="F42" s="191">
        <v>13</v>
      </c>
      <c r="G42" s="191">
        <v>1</v>
      </c>
      <c r="H42" s="191">
        <v>22</v>
      </c>
      <c r="I42" s="191">
        <v>4</v>
      </c>
      <c r="J42" s="191">
        <v>27</v>
      </c>
      <c r="K42" s="191">
        <v>40</v>
      </c>
      <c r="L42" s="171"/>
    </row>
    <row r="43" spans="1:12" ht="15" x14ac:dyDescent="0.25">
      <c r="A43" s="191" t="s">
        <v>474</v>
      </c>
      <c r="B43" s="191" t="s">
        <v>2</v>
      </c>
      <c r="C43" s="192">
        <v>44376</v>
      </c>
      <c r="D43" s="192">
        <v>44376</v>
      </c>
      <c r="E43" s="191" t="s">
        <v>55</v>
      </c>
      <c r="F43" s="191">
        <v>0</v>
      </c>
      <c r="G43" s="191">
        <v>0</v>
      </c>
      <c r="H43" s="191">
        <v>25</v>
      </c>
      <c r="I43" s="191">
        <v>3</v>
      </c>
      <c r="J43" s="191">
        <v>28</v>
      </c>
      <c r="K43" s="191">
        <v>28</v>
      </c>
      <c r="L43" s="171"/>
    </row>
    <row r="44" spans="1:12" ht="15" x14ac:dyDescent="0.25">
      <c r="A44" s="191" t="s">
        <v>667</v>
      </c>
      <c r="B44" s="191" t="s">
        <v>2</v>
      </c>
      <c r="C44" s="192">
        <v>44383</v>
      </c>
      <c r="D44" s="192">
        <v>44370</v>
      </c>
      <c r="E44" s="191" t="s">
        <v>55</v>
      </c>
      <c r="F44" s="191">
        <v>13</v>
      </c>
      <c r="G44" s="191">
        <v>0</v>
      </c>
      <c r="H44" s="191">
        <v>24</v>
      </c>
      <c r="I44" s="191">
        <v>5</v>
      </c>
      <c r="J44" s="191">
        <v>29</v>
      </c>
      <c r="K44" s="191">
        <v>42</v>
      </c>
      <c r="L44" s="171"/>
    </row>
    <row r="45" spans="1:12" ht="15" x14ac:dyDescent="0.25">
      <c r="A45" s="191" t="s">
        <v>475</v>
      </c>
      <c r="B45" s="191" t="s">
        <v>2</v>
      </c>
      <c r="C45" s="192">
        <v>44431</v>
      </c>
      <c r="D45" s="192">
        <v>44427</v>
      </c>
      <c r="E45" s="191" t="s">
        <v>55</v>
      </c>
      <c r="F45" s="191">
        <v>4</v>
      </c>
      <c r="G45" s="191">
        <v>0</v>
      </c>
      <c r="H45" s="191">
        <v>26</v>
      </c>
      <c r="I45" s="191">
        <v>4</v>
      </c>
      <c r="J45" s="191">
        <v>30</v>
      </c>
      <c r="K45" s="191">
        <v>34</v>
      </c>
      <c r="L45" s="171"/>
    </row>
    <row r="46" spans="1:12" ht="15" x14ac:dyDescent="0.25">
      <c r="A46" s="191" t="s">
        <v>356</v>
      </c>
      <c r="B46" s="191" t="s">
        <v>2</v>
      </c>
      <c r="C46" s="192">
        <v>44207</v>
      </c>
      <c r="D46" s="192">
        <v>44188</v>
      </c>
      <c r="E46" s="191" t="s">
        <v>182</v>
      </c>
      <c r="F46" s="191">
        <v>19</v>
      </c>
      <c r="G46" s="191">
        <v>0</v>
      </c>
      <c r="H46" s="191">
        <v>156</v>
      </c>
      <c r="I46" s="191">
        <v>2</v>
      </c>
      <c r="J46" s="191">
        <v>158</v>
      </c>
      <c r="K46" s="191">
        <v>177</v>
      </c>
      <c r="L46" s="171"/>
    </row>
    <row r="47" spans="1:12" ht="15" x14ac:dyDescent="0.25">
      <c r="A47" s="191" t="s">
        <v>478</v>
      </c>
      <c r="B47" s="191" t="s">
        <v>2</v>
      </c>
      <c r="C47" s="192">
        <v>44431</v>
      </c>
      <c r="D47" s="192">
        <v>44427</v>
      </c>
      <c r="E47" s="191" t="s">
        <v>55</v>
      </c>
      <c r="F47" s="191">
        <v>4</v>
      </c>
      <c r="G47" s="191">
        <v>0</v>
      </c>
      <c r="H47" s="191">
        <v>28</v>
      </c>
      <c r="I47" s="191">
        <v>1</v>
      </c>
      <c r="J47" s="191">
        <v>29</v>
      </c>
      <c r="K47" s="191">
        <v>33</v>
      </c>
      <c r="L47" s="171"/>
    </row>
    <row r="48" spans="1:12" ht="15" x14ac:dyDescent="0.25">
      <c r="A48" s="191" t="s">
        <v>476</v>
      </c>
      <c r="B48" s="191" t="s">
        <v>2</v>
      </c>
      <c r="C48" s="192">
        <v>44431</v>
      </c>
      <c r="D48" s="192">
        <v>44413</v>
      </c>
      <c r="E48" s="191" t="s">
        <v>55</v>
      </c>
      <c r="F48" s="191">
        <v>18</v>
      </c>
      <c r="G48" s="191">
        <v>0</v>
      </c>
      <c r="H48" s="191">
        <v>28</v>
      </c>
      <c r="I48" s="191">
        <v>1</v>
      </c>
      <c r="J48" s="191">
        <v>29</v>
      </c>
      <c r="K48" s="191">
        <v>47</v>
      </c>
      <c r="L48" s="171"/>
    </row>
    <row r="49" spans="1:12" ht="15" x14ac:dyDescent="0.25">
      <c r="A49" s="191" t="s">
        <v>672</v>
      </c>
      <c r="B49" s="191" t="s">
        <v>2</v>
      </c>
      <c r="C49" s="192">
        <v>44484</v>
      </c>
      <c r="D49" s="192">
        <v>44470</v>
      </c>
      <c r="E49" s="191" t="s">
        <v>55</v>
      </c>
      <c r="F49" s="191">
        <v>14</v>
      </c>
      <c r="G49" s="191">
        <v>0</v>
      </c>
      <c r="H49" s="191">
        <v>26</v>
      </c>
      <c r="I49" s="191">
        <v>2</v>
      </c>
      <c r="J49" s="191">
        <v>28</v>
      </c>
      <c r="K49" s="191">
        <v>42</v>
      </c>
      <c r="L49" s="171"/>
    </row>
    <row r="50" spans="1:12" ht="15" x14ac:dyDescent="0.25">
      <c r="A50" s="191" t="s">
        <v>673</v>
      </c>
      <c r="B50" s="191" t="s">
        <v>2</v>
      </c>
      <c r="C50" s="192">
        <v>44455</v>
      </c>
      <c r="D50" s="192">
        <v>44452</v>
      </c>
      <c r="E50" s="191" t="s">
        <v>55</v>
      </c>
      <c r="F50" s="191">
        <v>3</v>
      </c>
      <c r="G50" s="191">
        <v>0</v>
      </c>
      <c r="H50" s="191">
        <v>58</v>
      </c>
      <c r="I50" s="191">
        <v>5</v>
      </c>
      <c r="J50" s="191">
        <v>63</v>
      </c>
      <c r="K50" s="191">
        <v>66</v>
      </c>
      <c r="L50" s="171"/>
    </row>
    <row r="51" spans="1:12" ht="15" x14ac:dyDescent="0.25">
      <c r="A51" s="191" t="s">
        <v>676</v>
      </c>
      <c r="B51" s="191" t="s">
        <v>2</v>
      </c>
      <c r="C51" s="192">
        <v>44461</v>
      </c>
      <c r="D51" s="192">
        <v>44454</v>
      </c>
      <c r="E51" s="191" t="s">
        <v>55</v>
      </c>
      <c r="F51" s="191">
        <v>7</v>
      </c>
      <c r="G51" s="191">
        <v>15</v>
      </c>
      <c r="H51" s="191">
        <v>18</v>
      </c>
      <c r="I51" s="191">
        <v>3</v>
      </c>
      <c r="J51" s="191">
        <v>36</v>
      </c>
      <c r="K51" s="191">
        <v>43</v>
      </c>
      <c r="L51" s="171"/>
    </row>
    <row r="52" spans="1:12" ht="15" x14ac:dyDescent="0.25">
      <c r="A52" s="191" t="s">
        <v>477</v>
      </c>
      <c r="B52" s="191" t="s">
        <v>2</v>
      </c>
      <c r="C52" s="192">
        <v>44460</v>
      </c>
      <c r="D52" s="192">
        <v>44455</v>
      </c>
      <c r="E52" s="191" t="s">
        <v>55</v>
      </c>
      <c r="F52" s="191">
        <v>5</v>
      </c>
      <c r="G52" s="191">
        <v>0</v>
      </c>
      <c r="H52" s="191">
        <v>15</v>
      </c>
      <c r="I52" s="191">
        <v>2</v>
      </c>
      <c r="J52" s="191">
        <v>17</v>
      </c>
      <c r="K52" s="191">
        <v>22</v>
      </c>
      <c r="L52" s="171"/>
    </row>
    <row r="53" spans="1:12" ht="15" x14ac:dyDescent="0.25">
      <c r="A53" s="191" t="s">
        <v>590</v>
      </c>
      <c r="B53" s="191" t="s">
        <v>5</v>
      </c>
      <c r="C53" s="192">
        <v>44516</v>
      </c>
      <c r="D53" s="192">
        <v>44512</v>
      </c>
      <c r="E53" s="191" t="s">
        <v>55</v>
      </c>
      <c r="F53" s="191">
        <v>4</v>
      </c>
      <c r="G53" s="191">
        <v>0</v>
      </c>
      <c r="H53" s="191">
        <v>26</v>
      </c>
      <c r="I53" s="191">
        <v>2</v>
      </c>
      <c r="J53" s="191">
        <v>28</v>
      </c>
      <c r="K53" s="191">
        <v>32</v>
      </c>
      <c r="L53" s="171"/>
    </row>
    <row r="54" spans="1:12" ht="15" x14ac:dyDescent="0.25">
      <c r="A54" s="191" t="s">
        <v>262</v>
      </c>
      <c r="B54" s="191" t="s">
        <v>106</v>
      </c>
      <c r="C54" s="192">
        <v>44372</v>
      </c>
      <c r="D54" s="192">
        <v>44355</v>
      </c>
      <c r="E54" s="191" t="s">
        <v>182</v>
      </c>
      <c r="F54" s="191">
        <v>17</v>
      </c>
      <c r="G54" s="191">
        <v>0</v>
      </c>
      <c r="H54" s="191">
        <v>56</v>
      </c>
      <c r="I54" s="191">
        <v>6</v>
      </c>
      <c r="J54" s="191">
        <v>62</v>
      </c>
      <c r="K54" s="191">
        <v>79</v>
      </c>
      <c r="L54" s="171"/>
    </row>
    <row r="55" spans="1:12" ht="15" x14ac:dyDescent="0.25">
      <c r="A55" s="191" t="s">
        <v>352</v>
      </c>
      <c r="B55" s="191" t="s">
        <v>106</v>
      </c>
      <c r="C55" s="192">
        <v>44447</v>
      </c>
      <c r="D55" s="192">
        <v>44369</v>
      </c>
      <c r="E55" s="191" t="s">
        <v>182</v>
      </c>
      <c r="F55" s="191">
        <v>78</v>
      </c>
      <c r="G55" s="191">
        <v>56</v>
      </c>
      <c r="H55" s="191">
        <v>12</v>
      </c>
      <c r="I55" s="191">
        <v>3</v>
      </c>
      <c r="J55" s="191">
        <v>71</v>
      </c>
      <c r="K55" s="191">
        <v>149</v>
      </c>
      <c r="L55" s="171"/>
    </row>
    <row r="56" spans="1:12" ht="15" x14ac:dyDescent="0.25">
      <c r="A56" s="191" t="s">
        <v>425</v>
      </c>
      <c r="B56" s="191" t="s">
        <v>106</v>
      </c>
      <c r="C56" s="192">
        <v>44433</v>
      </c>
      <c r="D56" s="192">
        <v>44369</v>
      </c>
      <c r="E56" s="191" t="s">
        <v>182</v>
      </c>
      <c r="F56" s="191">
        <v>64</v>
      </c>
      <c r="G56" s="191">
        <v>61</v>
      </c>
      <c r="H56" s="191">
        <v>54</v>
      </c>
      <c r="I56" s="191">
        <v>4</v>
      </c>
      <c r="J56" s="191">
        <v>119</v>
      </c>
      <c r="K56" s="191">
        <v>183</v>
      </c>
      <c r="L56" s="171"/>
    </row>
    <row r="57" spans="1:12" ht="15" x14ac:dyDescent="0.25">
      <c r="A57" s="191" t="s">
        <v>599</v>
      </c>
      <c r="B57" s="191" t="s">
        <v>106</v>
      </c>
      <c r="C57" s="192">
        <v>44433</v>
      </c>
      <c r="D57" s="192">
        <v>44365</v>
      </c>
      <c r="E57" s="191" t="s">
        <v>182</v>
      </c>
      <c r="F57" s="191">
        <v>68</v>
      </c>
      <c r="G57" s="191">
        <v>1</v>
      </c>
      <c r="H57" s="191">
        <v>61</v>
      </c>
      <c r="I57" s="191">
        <v>3</v>
      </c>
      <c r="J57" s="191">
        <v>65</v>
      </c>
      <c r="K57" s="191">
        <v>133</v>
      </c>
      <c r="L57" s="171"/>
    </row>
    <row r="58" spans="1:12" ht="15" x14ac:dyDescent="0.25">
      <c r="A58" s="191" t="s">
        <v>691</v>
      </c>
      <c r="B58" s="191" t="s">
        <v>68</v>
      </c>
      <c r="C58" s="192">
        <v>44418</v>
      </c>
      <c r="D58" s="192">
        <v>44413</v>
      </c>
      <c r="E58" s="191" t="s">
        <v>55</v>
      </c>
      <c r="F58" s="191">
        <v>5</v>
      </c>
      <c r="G58" s="191">
        <v>0</v>
      </c>
      <c r="H58" s="191">
        <v>41</v>
      </c>
      <c r="I58" s="191">
        <v>2</v>
      </c>
      <c r="J58" s="191">
        <v>43</v>
      </c>
      <c r="K58" s="191">
        <v>48</v>
      </c>
      <c r="L58" s="171"/>
    </row>
    <row r="59" spans="1:12" ht="15" x14ac:dyDescent="0.25">
      <c r="A59" s="191" t="s">
        <v>271</v>
      </c>
      <c r="B59" s="191" t="s">
        <v>106</v>
      </c>
      <c r="C59" s="192">
        <v>44236</v>
      </c>
      <c r="D59" s="192">
        <v>44106</v>
      </c>
      <c r="E59" s="191" t="s">
        <v>182</v>
      </c>
      <c r="F59" s="191">
        <v>130</v>
      </c>
      <c r="G59" s="191">
        <v>2</v>
      </c>
      <c r="H59" s="191">
        <v>38</v>
      </c>
      <c r="I59" s="191">
        <v>3</v>
      </c>
      <c r="J59" s="191">
        <v>43</v>
      </c>
      <c r="K59" s="191">
        <v>173</v>
      </c>
      <c r="L59" s="171"/>
    </row>
    <row r="60" spans="1:12" ht="15" x14ac:dyDescent="0.25">
      <c r="A60" s="191" t="s">
        <v>441</v>
      </c>
      <c r="B60" s="191" t="s">
        <v>67</v>
      </c>
      <c r="C60" s="192">
        <v>44246</v>
      </c>
      <c r="D60" s="192">
        <v>44245</v>
      </c>
      <c r="E60" s="191" t="s">
        <v>55</v>
      </c>
      <c r="F60" s="191">
        <v>1</v>
      </c>
      <c r="G60" s="191">
        <v>14</v>
      </c>
      <c r="H60" s="195">
        <v>-32</v>
      </c>
      <c r="I60" s="191">
        <v>66</v>
      </c>
      <c r="J60" s="191">
        <v>48</v>
      </c>
      <c r="K60" s="191">
        <v>49</v>
      </c>
      <c r="L60" s="204" t="s">
        <v>1549</v>
      </c>
    </row>
    <row r="61" spans="1:12" ht="15" x14ac:dyDescent="0.25">
      <c r="A61" s="191" t="s">
        <v>268</v>
      </c>
      <c r="B61" s="191" t="s">
        <v>67</v>
      </c>
      <c r="C61" s="192">
        <v>44413</v>
      </c>
      <c r="D61" s="192">
        <v>44319</v>
      </c>
      <c r="E61" s="191" t="s">
        <v>182</v>
      </c>
      <c r="F61" s="191">
        <v>94</v>
      </c>
      <c r="G61" s="191">
        <v>0</v>
      </c>
      <c r="H61" s="191">
        <v>63</v>
      </c>
      <c r="I61" s="191">
        <v>8</v>
      </c>
      <c r="J61" s="191">
        <v>71</v>
      </c>
      <c r="K61" s="191">
        <v>165</v>
      </c>
    </row>
    <row r="62" spans="1:12" ht="15" x14ac:dyDescent="0.25">
      <c r="A62" s="191" t="s">
        <v>444</v>
      </c>
      <c r="B62" s="191" t="s">
        <v>67</v>
      </c>
      <c r="C62" s="192">
        <v>44361</v>
      </c>
      <c r="D62" s="192">
        <v>44322</v>
      </c>
      <c r="E62" s="191" t="s">
        <v>182</v>
      </c>
      <c r="F62" s="191">
        <v>39</v>
      </c>
      <c r="G62" s="191">
        <v>1</v>
      </c>
      <c r="H62" s="191">
        <v>65</v>
      </c>
      <c r="I62" s="191">
        <v>6</v>
      </c>
      <c r="J62" s="191">
        <v>72</v>
      </c>
      <c r="K62" s="191">
        <v>111</v>
      </c>
    </row>
    <row r="63" spans="1:12" ht="15" x14ac:dyDescent="0.25">
      <c r="A63" s="191" t="s">
        <v>259</v>
      </c>
      <c r="B63" s="191" t="s">
        <v>67</v>
      </c>
      <c r="C63" s="192">
        <v>44299</v>
      </c>
      <c r="D63" s="192">
        <v>44299</v>
      </c>
      <c r="E63" s="191" t="s">
        <v>8</v>
      </c>
      <c r="F63" s="191">
        <v>0</v>
      </c>
      <c r="G63" s="191">
        <v>7</v>
      </c>
      <c r="H63" s="191">
        <v>41</v>
      </c>
      <c r="I63" s="191">
        <v>8</v>
      </c>
      <c r="J63" s="191">
        <v>56</v>
      </c>
      <c r="K63" s="191">
        <v>56</v>
      </c>
    </row>
    <row r="64" spans="1:12" ht="15" x14ac:dyDescent="0.25">
      <c r="A64" s="191" t="s">
        <v>443</v>
      </c>
      <c r="B64" s="191" t="s">
        <v>67</v>
      </c>
      <c r="C64" s="192">
        <v>44204</v>
      </c>
      <c r="D64" s="192">
        <v>44187</v>
      </c>
      <c r="E64" s="191" t="s">
        <v>8</v>
      </c>
      <c r="F64" s="191">
        <v>17</v>
      </c>
      <c r="G64" s="191">
        <v>3</v>
      </c>
      <c r="H64" s="191">
        <v>136</v>
      </c>
      <c r="I64" s="191">
        <v>5</v>
      </c>
      <c r="J64" s="191">
        <v>144</v>
      </c>
      <c r="K64" s="191">
        <v>161</v>
      </c>
    </row>
    <row r="65" spans="1:12" ht="15" x14ac:dyDescent="0.25">
      <c r="A65" s="191" t="s">
        <v>446</v>
      </c>
      <c r="B65" s="191" t="s">
        <v>62</v>
      </c>
      <c r="C65" s="192">
        <v>44249</v>
      </c>
      <c r="D65" s="192">
        <v>44245</v>
      </c>
      <c r="E65" s="191" t="s">
        <v>55</v>
      </c>
      <c r="F65" s="191">
        <v>4</v>
      </c>
      <c r="G65" s="191">
        <v>0</v>
      </c>
      <c r="H65" s="195">
        <v>-26</v>
      </c>
      <c r="I65" s="191">
        <v>33</v>
      </c>
      <c r="J65" s="191">
        <v>7</v>
      </c>
      <c r="K65" s="191">
        <v>11</v>
      </c>
      <c r="L65" s="204" t="s">
        <v>1549</v>
      </c>
    </row>
    <row r="66" spans="1:12" ht="15" x14ac:dyDescent="0.25">
      <c r="A66" s="191" t="s">
        <v>447</v>
      </c>
      <c r="B66" s="191" t="s">
        <v>62</v>
      </c>
      <c r="C66" s="192">
        <v>44321</v>
      </c>
      <c r="D66" s="192">
        <v>44321</v>
      </c>
      <c r="E66" s="191" t="s">
        <v>55</v>
      </c>
      <c r="F66" s="191">
        <v>0</v>
      </c>
      <c r="G66" s="191">
        <v>0</v>
      </c>
      <c r="H66" s="191">
        <v>0</v>
      </c>
      <c r="I66" s="191">
        <v>9</v>
      </c>
      <c r="J66" s="191">
        <v>9</v>
      </c>
      <c r="K66" s="191">
        <v>9</v>
      </c>
      <c r="L66" s="171"/>
    </row>
    <row r="67" spans="1:12" ht="15" x14ac:dyDescent="0.25">
      <c r="A67" s="191" t="s">
        <v>649</v>
      </c>
      <c r="B67" s="191" t="s">
        <v>62</v>
      </c>
      <c r="C67" s="192">
        <v>44425</v>
      </c>
      <c r="D67" s="192">
        <v>44419</v>
      </c>
      <c r="E67" s="191" t="s">
        <v>55</v>
      </c>
      <c r="F67" s="191">
        <v>6</v>
      </c>
      <c r="G67" s="191">
        <v>27</v>
      </c>
      <c r="H67" s="191">
        <v>70</v>
      </c>
      <c r="I67" s="191">
        <v>2</v>
      </c>
      <c r="J67" s="191">
        <v>99</v>
      </c>
      <c r="K67" s="191">
        <v>105</v>
      </c>
      <c r="L67" s="171"/>
    </row>
    <row r="68" spans="1:12" ht="15" x14ac:dyDescent="0.25">
      <c r="A68" s="191" t="s">
        <v>449</v>
      </c>
      <c r="B68" s="191" t="s">
        <v>62</v>
      </c>
      <c r="C68" s="192">
        <v>44448</v>
      </c>
      <c r="D68" s="192">
        <v>44447</v>
      </c>
      <c r="E68" s="191" t="s">
        <v>55</v>
      </c>
      <c r="F68" s="191">
        <v>1</v>
      </c>
      <c r="G68" s="191">
        <v>6</v>
      </c>
      <c r="H68" s="191">
        <v>26</v>
      </c>
      <c r="I68" s="191">
        <v>4</v>
      </c>
      <c r="J68" s="191">
        <v>36</v>
      </c>
      <c r="K68" s="191">
        <v>37</v>
      </c>
      <c r="L68" s="171"/>
    </row>
    <row r="69" spans="1:12" ht="15" x14ac:dyDescent="0.25">
      <c r="A69" s="191" t="s">
        <v>448</v>
      </c>
      <c r="B69" s="191" t="s">
        <v>62</v>
      </c>
      <c r="C69" s="192">
        <v>44333</v>
      </c>
      <c r="D69" s="192">
        <v>44333</v>
      </c>
      <c r="E69" s="191" t="s">
        <v>182</v>
      </c>
      <c r="F69" s="191">
        <v>0</v>
      </c>
      <c r="G69" s="191">
        <v>3</v>
      </c>
      <c r="H69" s="191">
        <v>48</v>
      </c>
      <c r="I69" s="191">
        <v>2</v>
      </c>
      <c r="J69" s="191">
        <v>53</v>
      </c>
      <c r="K69" s="191">
        <v>53</v>
      </c>
      <c r="L69" s="171"/>
    </row>
    <row r="70" spans="1:12" ht="15" x14ac:dyDescent="0.25">
      <c r="A70" s="191" t="s">
        <v>499</v>
      </c>
      <c r="B70" s="191" t="s">
        <v>63</v>
      </c>
      <c r="C70" s="192">
        <v>44314</v>
      </c>
      <c r="D70" s="192">
        <v>44314</v>
      </c>
      <c r="E70" s="191" t="s">
        <v>55</v>
      </c>
      <c r="F70" s="191">
        <v>0</v>
      </c>
      <c r="G70" s="191">
        <v>0</v>
      </c>
      <c r="H70" s="191">
        <v>80</v>
      </c>
      <c r="I70" s="191">
        <v>2</v>
      </c>
      <c r="J70" s="191">
        <v>82</v>
      </c>
      <c r="K70" s="191">
        <v>82</v>
      </c>
      <c r="L70" s="171"/>
    </row>
    <row r="71" spans="1:12" ht="15" x14ac:dyDescent="0.25">
      <c r="A71" s="191" t="s">
        <v>500</v>
      </c>
      <c r="B71" s="191" t="s">
        <v>63</v>
      </c>
      <c r="C71" s="192">
        <v>44363</v>
      </c>
      <c r="D71" s="192">
        <v>44362</v>
      </c>
      <c r="E71" s="191" t="s">
        <v>182</v>
      </c>
      <c r="F71" s="191">
        <v>1</v>
      </c>
      <c r="G71" s="191">
        <v>20</v>
      </c>
      <c r="H71" s="191">
        <v>71</v>
      </c>
      <c r="I71" s="191">
        <v>2</v>
      </c>
      <c r="J71" s="191">
        <v>93</v>
      </c>
      <c r="K71" s="191">
        <v>94</v>
      </c>
      <c r="L71" s="171"/>
    </row>
    <row r="72" spans="1:12" ht="15" x14ac:dyDescent="0.25">
      <c r="A72" s="191" t="s">
        <v>350</v>
      </c>
      <c r="B72" s="191" t="s">
        <v>63</v>
      </c>
      <c r="C72" s="192">
        <v>44228</v>
      </c>
      <c r="D72" s="192">
        <v>44174</v>
      </c>
      <c r="E72" s="191" t="s">
        <v>182</v>
      </c>
      <c r="F72" s="191">
        <v>54</v>
      </c>
      <c r="G72" s="191">
        <v>1</v>
      </c>
      <c r="H72" s="191">
        <v>39</v>
      </c>
      <c r="I72" s="191">
        <v>3</v>
      </c>
      <c r="J72" s="191">
        <v>43</v>
      </c>
      <c r="K72" s="191">
        <v>97</v>
      </c>
      <c r="L72" s="171"/>
    </row>
    <row r="73" spans="1:12" ht="15" x14ac:dyDescent="0.25">
      <c r="A73" s="191" t="s">
        <v>452</v>
      </c>
      <c r="B73" s="191" t="s">
        <v>9</v>
      </c>
      <c r="C73" s="192">
        <v>44319</v>
      </c>
      <c r="D73" s="192">
        <v>44319</v>
      </c>
      <c r="E73" s="191" t="s">
        <v>55</v>
      </c>
      <c r="F73" s="191">
        <v>0</v>
      </c>
      <c r="G73" s="191">
        <v>17</v>
      </c>
      <c r="H73" s="191">
        <v>32</v>
      </c>
      <c r="I73" s="191">
        <v>4</v>
      </c>
      <c r="J73" s="191">
        <v>53</v>
      </c>
      <c r="K73" s="191">
        <v>53</v>
      </c>
      <c r="L73" s="171"/>
    </row>
    <row r="74" spans="1:12" ht="15" x14ac:dyDescent="0.25">
      <c r="A74" s="191" t="s">
        <v>267</v>
      </c>
      <c r="B74" s="191" t="s">
        <v>9</v>
      </c>
      <c r="C74" s="192">
        <v>44441</v>
      </c>
      <c r="D74" s="192">
        <v>44417</v>
      </c>
      <c r="E74" s="191" t="s">
        <v>182</v>
      </c>
      <c r="F74" s="191">
        <v>24</v>
      </c>
      <c r="G74" s="191">
        <v>13</v>
      </c>
      <c r="H74" s="191">
        <v>39</v>
      </c>
      <c r="I74" s="191">
        <v>30</v>
      </c>
      <c r="J74" s="191">
        <v>82</v>
      </c>
      <c r="K74" s="191">
        <v>106</v>
      </c>
      <c r="L74" s="171"/>
    </row>
    <row r="75" spans="1:12" ht="15" x14ac:dyDescent="0.25">
      <c r="A75" s="191" t="s">
        <v>640</v>
      </c>
      <c r="B75" s="191" t="s">
        <v>9</v>
      </c>
      <c r="C75" s="192">
        <v>44209</v>
      </c>
      <c r="D75" s="192">
        <v>44131</v>
      </c>
      <c r="E75" s="191" t="s">
        <v>55</v>
      </c>
      <c r="F75" s="191">
        <v>78</v>
      </c>
      <c r="G75" s="191">
        <v>0</v>
      </c>
      <c r="H75" s="191">
        <v>61</v>
      </c>
      <c r="I75" s="191">
        <v>3</v>
      </c>
      <c r="J75" s="191">
        <v>64</v>
      </c>
      <c r="K75" s="191">
        <v>142</v>
      </c>
      <c r="L75" s="171"/>
    </row>
    <row r="76" spans="1:12" ht="15" x14ac:dyDescent="0.25">
      <c r="A76" s="191" t="s">
        <v>455</v>
      </c>
      <c r="B76" s="191" t="s">
        <v>503</v>
      </c>
      <c r="C76" s="192">
        <v>44299</v>
      </c>
      <c r="D76" s="192">
        <v>44298</v>
      </c>
      <c r="E76" s="191" t="s">
        <v>55</v>
      </c>
      <c r="F76" s="191">
        <v>1</v>
      </c>
      <c r="G76" s="191">
        <v>0</v>
      </c>
      <c r="H76" s="191">
        <v>79</v>
      </c>
      <c r="I76" s="191">
        <v>4</v>
      </c>
      <c r="J76" s="191">
        <v>83</v>
      </c>
      <c r="K76" s="191">
        <v>84</v>
      </c>
      <c r="L76" s="171"/>
    </row>
    <row r="77" spans="1:12" ht="15" x14ac:dyDescent="0.25">
      <c r="A77" s="202" t="s">
        <v>84</v>
      </c>
      <c r="B77" s="202">
        <v>75</v>
      </c>
      <c r="C77" s="201"/>
      <c r="D77" s="201"/>
      <c r="E77" s="201"/>
      <c r="F77" s="201">
        <f t="shared" ref="F77:K77" si="0">MEDIAN(F2:F76)</f>
        <v>5</v>
      </c>
      <c r="G77" s="201">
        <f t="shared" si="0"/>
        <v>1</v>
      </c>
      <c r="H77" s="201">
        <f t="shared" si="0"/>
        <v>31</v>
      </c>
      <c r="I77" s="201">
        <f t="shared" si="0"/>
        <v>3</v>
      </c>
      <c r="J77" s="201">
        <f t="shared" si="0"/>
        <v>42</v>
      </c>
      <c r="K77" s="201">
        <f t="shared" si="0"/>
        <v>48</v>
      </c>
      <c r="L77" s="205"/>
    </row>
    <row r="78" spans="1:12" ht="75" x14ac:dyDescent="0.25">
      <c r="A78" s="190" t="s">
        <v>1550</v>
      </c>
    </row>
    <row r="79" spans="1:12" ht="33" x14ac:dyDescent="0.25">
      <c r="A79" s="135" t="s">
        <v>1551</v>
      </c>
      <c r="F79" s="25"/>
    </row>
    <row r="80" spans="1:12" x14ac:dyDescent="0.25">
      <c r="F80" s="25"/>
    </row>
    <row r="82" spans="6:6" x14ac:dyDescent="0.25">
      <c r="F82" s="25"/>
    </row>
    <row r="83" spans="6:6" x14ac:dyDescent="0.25">
      <c r="F83" s="25"/>
    </row>
  </sheetData>
  <autoFilter ref="A1:L79" xr:uid="{80D4CB24-1294-45F9-8271-11E1C5FA0DC2}"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8921-0263-4904-9AA7-84C6A1551466}">
  <dimension ref="A1:K20"/>
  <sheetViews>
    <sheetView workbookViewId="0">
      <selection activeCell="A9" sqref="A9:K9"/>
    </sheetView>
  </sheetViews>
  <sheetFormatPr defaultColWidth="29.42578125" defaultRowHeight="15" x14ac:dyDescent="0.25"/>
  <cols>
    <col min="1" max="1" width="21.42578125" style="1" bestFit="1" customWidth="1"/>
    <col min="2" max="2" width="9.140625" style="1" bestFit="1" customWidth="1"/>
    <col min="3" max="3" width="36.7109375" style="1" bestFit="1" customWidth="1"/>
    <col min="4" max="4" width="10.7109375" style="1" bestFit="1" customWidth="1"/>
    <col min="5" max="5" width="6.5703125" style="1" bestFit="1" customWidth="1"/>
    <col min="6" max="6" width="11.7109375" style="1" bestFit="1" customWidth="1"/>
    <col min="7" max="7" width="15.85546875" style="1" bestFit="1" customWidth="1"/>
    <col min="8" max="8" width="12.28515625" style="1" bestFit="1" customWidth="1"/>
    <col min="9" max="9" width="14.42578125" style="1" bestFit="1" customWidth="1"/>
    <col min="10" max="10" width="18" style="1" customWidth="1"/>
    <col min="11" max="11" width="16.5703125" style="1" bestFit="1" customWidth="1"/>
    <col min="12" max="16384" width="29.42578125" style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x14ac:dyDescent="0.25">
      <c r="A2" s="142" t="s">
        <v>1484</v>
      </c>
      <c r="B2" s="142" t="s">
        <v>5</v>
      </c>
      <c r="C2" s="144" t="s">
        <v>184</v>
      </c>
      <c r="D2" s="152">
        <v>460</v>
      </c>
      <c r="E2" s="142">
        <v>5.5395000000000003</v>
      </c>
      <c r="F2" s="143">
        <v>2548.17</v>
      </c>
      <c r="G2" s="142" t="s">
        <v>766</v>
      </c>
      <c r="H2" s="142" t="s">
        <v>1482</v>
      </c>
      <c r="I2" s="142" t="s">
        <v>1481</v>
      </c>
      <c r="J2" s="142" t="s">
        <v>177</v>
      </c>
      <c r="K2" s="142" t="s">
        <v>3</v>
      </c>
    </row>
    <row r="3" spans="1:11" x14ac:dyDescent="0.25">
      <c r="A3" s="142" t="s">
        <v>343</v>
      </c>
      <c r="B3" s="142" t="s">
        <v>5</v>
      </c>
      <c r="C3" s="144" t="s">
        <v>1458</v>
      </c>
      <c r="D3" s="152">
        <v>293.06</v>
      </c>
      <c r="E3" s="142">
        <v>5.6174499999999998</v>
      </c>
      <c r="F3" s="143">
        <v>1646.24</v>
      </c>
      <c r="G3" s="142" t="s">
        <v>1081</v>
      </c>
      <c r="H3" s="142" t="s">
        <v>1456</v>
      </c>
      <c r="I3" s="142" t="s">
        <v>836</v>
      </c>
      <c r="J3" s="142" t="s">
        <v>177</v>
      </c>
      <c r="K3" s="142" t="s">
        <v>3</v>
      </c>
    </row>
    <row r="4" spans="1:11" x14ac:dyDescent="0.25">
      <c r="A4" s="142" t="s">
        <v>339</v>
      </c>
      <c r="B4" s="142" t="s">
        <v>5</v>
      </c>
      <c r="C4" s="144" t="s">
        <v>183</v>
      </c>
      <c r="D4" s="152">
        <v>1300</v>
      </c>
      <c r="E4" s="142">
        <v>5.2889999999999997</v>
      </c>
      <c r="F4" s="143">
        <v>6875.7</v>
      </c>
      <c r="G4" s="142" t="s">
        <v>1040</v>
      </c>
      <c r="H4" s="142" t="s">
        <v>1454</v>
      </c>
      <c r="I4" s="142" t="s">
        <v>1211</v>
      </c>
      <c r="J4" s="142" t="s">
        <v>177</v>
      </c>
      <c r="K4" s="142" t="s">
        <v>3</v>
      </c>
    </row>
    <row r="5" spans="1:11" x14ac:dyDescent="0.25">
      <c r="A5" s="142" t="s">
        <v>340</v>
      </c>
      <c r="B5" s="142" t="s">
        <v>5</v>
      </c>
      <c r="C5" s="144" t="s">
        <v>1450</v>
      </c>
      <c r="D5" s="153">
        <v>50</v>
      </c>
      <c r="E5" s="142">
        <v>5.9969999999999999</v>
      </c>
      <c r="F5" s="142">
        <v>299.85000000000002</v>
      </c>
      <c r="G5" s="142" t="s">
        <v>807</v>
      </c>
      <c r="H5" s="142" t="s">
        <v>1448</v>
      </c>
      <c r="I5" s="142" t="s">
        <v>811</v>
      </c>
      <c r="J5" s="142" t="s">
        <v>177</v>
      </c>
      <c r="K5" s="142" t="s">
        <v>3</v>
      </c>
    </row>
    <row r="6" spans="1:11" s="169" customFormat="1" x14ac:dyDescent="0.25">
      <c r="A6" s="142" t="s">
        <v>337</v>
      </c>
      <c r="B6" s="142" t="s">
        <v>5</v>
      </c>
      <c r="C6" s="144" t="s">
        <v>185</v>
      </c>
      <c r="D6" s="153">
        <v>435</v>
      </c>
      <c r="E6" s="142">
        <v>6.6440000000000001</v>
      </c>
      <c r="F6" s="143">
        <v>2890.14</v>
      </c>
      <c r="G6" s="142" t="s">
        <v>755</v>
      </c>
      <c r="H6" s="142" t="s">
        <v>1396</v>
      </c>
      <c r="I6" s="142" t="s">
        <v>753</v>
      </c>
      <c r="J6" s="142" t="s">
        <v>177</v>
      </c>
      <c r="K6" s="142" t="s">
        <v>3</v>
      </c>
    </row>
    <row r="7" spans="1:11" s="169" customFormat="1" x14ac:dyDescent="0.25">
      <c r="A7" s="142" t="s">
        <v>1317</v>
      </c>
      <c r="B7" s="142" t="s">
        <v>5</v>
      </c>
      <c r="C7" s="144" t="s">
        <v>184</v>
      </c>
      <c r="D7" s="152">
        <v>350</v>
      </c>
      <c r="E7" s="142">
        <v>5.6150000000000002</v>
      </c>
      <c r="F7" s="143">
        <v>1965.25</v>
      </c>
      <c r="G7" s="142" t="s">
        <v>1081</v>
      </c>
      <c r="H7" s="142" t="s">
        <v>1316</v>
      </c>
      <c r="I7" s="142" t="s">
        <v>763</v>
      </c>
      <c r="J7" s="142" t="s">
        <v>177</v>
      </c>
      <c r="K7" s="142" t="s">
        <v>3</v>
      </c>
    </row>
    <row r="8" spans="1:11" s="169" customFormat="1" x14ac:dyDescent="0.25">
      <c r="A8" s="142" t="s">
        <v>342</v>
      </c>
      <c r="B8" s="142" t="s">
        <v>5</v>
      </c>
      <c r="C8" s="144" t="s">
        <v>1313</v>
      </c>
      <c r="D8" s="153">
        <v>200</v>
      </c>
      <c r="E8" s="142">
        <v>6.26</v>
      </c>
      <c r="F8" s="143">
        <v>1252</v>
      </c>
      <c r="G8" s="142" t="s">
        <v>734</v>
      </c>
      <c r="H8" s="142" t="s">
        <v>1311</v>
      </c>
      <c r="I8" s="142" t="s">
        <v>936</v>
      </c>
      <c r="J8" s="142" t="s">
        <v>177</v>
      </c>
      <c r="K8" s="142" t="s">
        <v>3</v>
      </c>
    </row>
    <row r="9" spans="1:11" x14ac:dyDescent="0.25">
      <c r="A9" s="26" t="s">
        <v>93</v>
      </c>
      <c r="B9" s="26"/>
      <c r="C9" s="26"/>
      <c r="D9" s="209"/>
      <c r="E9" s="26"/>
      <c r="F9" s="27">
        <f>SUM(F2:F8)</f>
        <v>17477.349999999999</v>
      </c>
      <c r="G9" s="28"/>
      <c r="H9" s="29"/>
      <c r="I9" s="29"/>
      <c r="J9" s="29"/>
      <c r="K9" s="26"/>
    </row>
    <row r="12" spans="1:11" x14ac:dyDescent="0.25">
      <c r="C12" s="231" t="s">
        <v>94</v>
      </c>
      <c r="D12" s="232"/>
      <c r="E12" s="232"/>
      <c r="F12" s="232"/>
      <c r="G12" s="232"/>
      <c r="H12" s="232"/>
      <c r="I12" s="233"/>
    </row>
    <row r="13" spans="1:11" ht="30" x14ac:dyDescent="0.25">
      <c r="C13" s="31" t="s">
        <v>26</v>
      </c>
      <c r="D13" s="31" t="s">
        <v>36</v>
      </c>
      <c r="E13" s="32" t="s">
        <v>28</v>
      </c>
      <c r="F13" s="31" t="s">
        <v>3</v>
      </c>
      <c r="G13" s="33" t="s">
        <v>0</v>
      </c>
      <c r="H13" s="34" t="s">
        <v>95</v>
      </c>
      <c r="I13" s="35" t="s">
        <v>29</v>
      </c>
    </row>
    <row r="14" spans="1:11" x14ac:dyDescent="0.25">
      <c r="C14" s="70" t="s">
        <v>31</v>
      </c>
      <c r="D14" s="37">
        <v>0</v>
      </c>
      <c r="E14" s="37">
        <v>0</v>
      </c>
      <c r="F14" s="37">
        <v>0</v>
      </c>
      <c r="G14" s="183">
        <v>0</v>
      </c>
      <c r="H14" s="183">
        <v>0</v>
      </c>
      <c r="I14" s="23"/>
    </row>
    <row r="15" spans="1:11" x14ac:dyDescent="0.25">
      <c r="C15" s="70" t="s">
        <v>32</v>
      </c>
      <c r="D15" s="37">
        <v>0</v>
      </c>
      <c r="E15" s="37">
        <v>0</v>
      </c>
      <c r="F15" s="37">
        <v>0</v>
      </c>
      <c r="G15" s="183">
        <v>0</v>
      </c>
      <c r="H15" s="183">
        <v>0</v>
      </c>
      <c r="I15" s="23"/>
    </row>
    <row r="16" spans="1:11" x14ac:dyDescent="0.25">
      <c r="C16" s="70" t="s">
        <v>33</v>
      </c>
      <c r="D16" s="37">
        <v>0</v>
      </c>
      <c r="E16" s="37">
        <v>0</v>
      </c>
      <c r="F16" s="37">
        <v>0</v>
      </c>
      <c r="G16" s="183">
        <v>0</v>
      </c>
      <c r="H16" s="183">
        <v>0</v>
      </c>
      <c r="I16" s="23"/>
    </row>
    <row r="17" spans="3:9" x14ac:dyDescent="0.25">
      <c r="C17" s="70" t="s">
        <v>34</v>
      </c>
      <c r="D17" s="37">
        <v>0</v>
      </c>
      <c r="E17" s="37">
        <v>0</v>
      </c>
      <c r="F17" s="37">
        <v>7</v>
      </c>
      <c r="G17" s="183">
        <v>0</v>
      </c>
      <c r="H17" s="185">
        <v>17477.349999999999</v>
      </c>
      <c r="I17" s="23"/>
    </row>
    <row r="18" spans="3:9" x14ac:dyDescent="0.25">
      <c r="C18" s="70" t="s">
        <v>96</v>
      </c>
      <c r="D18" s="37">
        <v>0</v>
      </c>
      <c r="E18" s="37">
        <v>0</v>
      </c>
      <c r="F18" s="37">
        <v>0</v>
      </c>
      <c r="G18" s="183">
        <v>0</v>
      </c>
      <c r="H18" s="183">
        <v>0</v>
      </c>
      <c r="I18" s="23"/>
    </row>
    <row r="19" spans="3:9" x14ac:dyDescent="0.25">
      <c r="C19" s="70" t="s">
        <v>8</v>
      </c>
      <c r="D19" s="37">
        <v>0</v>
      </c>
      <c r="E19" s="37">
        <v>0</v>
      </c>
      <c r="F19" s="37">
        <v>0</v>
      </c>
      <c r="G19" s="183">
        <v>0</v>
      </c>
      <c r="H19" s="183">
        <v>0</v>
      </c>
      <c r="I19" s="23"/>
    </row>
    <row r="20" spans="3:9" x14ac:dyDescent="0.25">
      <c r="C20" s="71" t="s">
        <v>35</v>
      </c>
      <c r="D20" s="41">
        <f>SUM(D14:D19)</f>
        <v>0</v>
      </c>
      <c r="E20" s="41">
        <f>SUM(E14:E19)</f>
        <v>0</v>
      </c>
      <c r="F20" s="41">
        <f>SUM(F14:F19)</f>
        <v>7</v>
      </c>
      <c r="G20" s="41">
        <f t="shared" ref="G20:I20" si="0">SUM(G14:G19)</f>
        <v>0</v>
      </c>
      <c r="H20" s="42">
        <f t="shared" si="0"/>
        <v>17477.349999999999</v>
      </c>
      <c r="I20" s="41">
        <f t="shared" si="0"/>
        <v>0</v>
      </c>
    </row>
  </sheetData>
  <mergeCells count="1">
    <mergeCell ref="C12:I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22D05-8647-4C27-A155-6952E5F92A5C}">
  <dimension ref="A1:K13"/>
  <sheetViews>
    <sheetView workbookViewId="0">
      <selection activeCell="H11" sqref="H11"/>
    </sheetView>
  </sheetViews>
  <sheetFormatPr defaultColWidth="21" defaultRowHeight="15" x14ac:dyDescent="0.25"/>
  <cols>
    <col min="2" max="2" width="13.7109375" customWidth="1"/>
    <col min="4" max="4" width="10.7109375" bestFit="1" customWidth="1"/>
    <col min="5" max="5" width="6.5703125" bestFit="1" customWidth="1"/>
    <col min="6" max="6" width="13.7109375" bestFit="1" customWidth="1"/>
    <col min="7" max="7" width="15.570312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x14ac:dyDescent="0.25">
      <c r="A2" s="142" t="s">
        <v>346</v>
      </c>
      <c r="B2" s="142" t="s">
        <v>334</v>
      </c>
      <c r="C2" s="144" t="s">
        <v>1560</v>
      </c>
      <c r="D2" s="152">
        <v>328</v>
      </c>
      <c r="E2" s="142">
        <v>5.6494999999999997</v>
      </c>
      <c r="F2" s="143">
        <v>1853.04</v>
      </c>
      <c r="G2" s="222">
        <v>44537</v>
      </c>
      <c r="H2" s="142" t="s">
        <v>1561</v>
      </c>
      <c r="I2" s="222">
        <v>44539</v>
      </c>
      <c r="J2" s="142" t="s">
        <v>177</v>
      </c>
      <c r="K2" s="142" t="s">
        <v>0</v>
      </c>
    </row>
    <row r="3" spans="1:11" x14ac:dyDescent="0.25">
      <c r="A3" s="26" t="s">
        <v>93</v>
      </c>
      <c r="B3" s="26">
        <v>1</v>
      </c>
      <c r="C3" s="26"/>
      <c r="D3" s="26"/>
      <c r="E3" s="26"/>
      <c r="F3" s="27">
        <f>SUM(F2)</f>
        <v>1853.04</v>
      </c>
      <c r="G3" s="28"/>
      <c r="H3" s="29"/>
      <c r="I3" s="30"/>
      <c r="J3" s="30"/>
      <c r="K3" s="26"/>
    </row>
    <row r="5" spans="1:11" x14ac:dyDescent="0.25">
      <c r="C5" s="231" t="s">
        <v>94</v>
      </c>
      <c r="D5" s="232"/>
      <c r="E5" s="232"/>
      <c r="F5" s="232"/>
      <c r="G5" s="232"/>
      <c r="H5" s="232"/>
      <c r="I5" s="233"/>
    </row>
    <row r="6" spans="1:11" ht="30" x14ac:dyDescent="0.25">
      <c r="C6" s="31" t="s">
        <v>26</v>
      </c>
      <c r="D6" s="31" t="s">
        <v>36</v>
      </c>
      <c r="E6" s="32" t="s">
        <v>28</v>
      </c>
      <c r="F6" s="31" t="s">
        <v>3</v>
      </c>
      <c r="G6" s="33" t="s">
        <v>0</v>
      </c>
      <c r="H6" s="34" t="s">
        <v>95</v>
      </c>
      <c r="I6" s="35" t="s">
        <v>29</v>
      </c>
    </row>
    <row r="7" spans="1:11" x14ac:dyDescent="0.25">
      <c r="C7" s="36" t="s">
        <v>31</v>
      </c>
      <c r="D7" s="37">
        <v>0</v>
      </c>
      <c r="E7" s="37">
        <v>0</v>
      </c>
      <c r="F7" s="37">
        <v>0</v>
      </c>
      <c r="G7" s="38">
        <v>0</v>
      </c>
      <c r="H7" s="39"/>
      <c r="I7" s="23">
        <v>0</v>
      </c>
    </row>
    <row r="8" spans="1:11" x14ac:dyDescent="0.25">
      <c r="C8" s="36" t="s">
        <v>32</v>
      </c>
      <c r="D8" s="37">
        <v>0</v>
      </c>
      <c r="E8" s="37">
        <v>0</v>
      </c>
      <c r="F8" s="37">
        <v>0</v>
      </c>
      <c r="G8" s="38">
        <v>0</v>
      </c>
      <c r="H8" s="39"/>
      <c r="I8" s="23">
        <v>0</v>
      </c>
    </row>
    <row r="9" spans="1:11" x14ac:dyDescent="0.25">
      <c r="C9" s="36" t="s">
        <v>33</v>
      </c>
      <c r="D9" s="37">
        <v>0</v>
      </c>
      <c r="E9" s="37">
        <v>0</v>
      </c>
      <c r="F9" s="37">
        <v>0</v>
      </c>
      <c r="G9" s="38">
        <v>0</v>
      </c>
      <c r="H9" s="39"/>
      <c r="I9" s="23">
        <v>0</v>
      </c>
    </row>
    <row r="10" spans="1:11" x14ac:dyDescent="0.25">
      <c r="C10" s="36" t="s">
        <v>34</v>
      </c>
      <c r="D10" s="37">
        <v>0</v>
      </c>
      <c r="E10" s="37">
        <v>0</v>
      </c>
      <c r="F10" s="37">
        <v>0</v>
      </c>
      <c r="G10" s="38">
        <v>1</v>
      </c>
      <c r="H10" s="39">
        <v>1853.04</v>
      </c>
      <c r="I10" s="23">
        <v>0</v>
      </c>
    </row>
    <row r="11" spans="1:11" x14ac:dyDescent="0.25">
      <c r="C11" s="36" t="s">
        <v>96</v>
      </c>
      <c r="D11" s="37">
        <v>0</v>
      </c>
      <c r="E11" s="37">
        <v>0</v>
      </c>
      <c r="F11" s="37">
        <v>0</v>
      </c>
      <c r="G11" s="38">
        <v>0</v>
      </c>
      <c r="H11" s="39"/>
      <c r="I11" s="23">
        <v>0</v>
      </c>
    </row>
    <row r="12" spans="1:11" x14ac:dyDescent="0.25">
      <c r="C12" s="36" t="s">
        <v>8</v>
      </c>
      <c r="D12" s="37">
        <v>0</v>
      </c>
      <c r="E12" s="37">
        <v>0</v>
      </c>
      <c r="F12" s="37">
        <v>0</v>
      </c>
      <c r="G12" s="38">
        <v>0</v>
      </c>
      <c r="H12" s="39"/>
      <c r="I12" s="23">
        <v>0</v>
      </c>
    </row>
    <row r="13" spans="1:11" x14ac:dyDescent="0.25">
      <c r="C13" s="40" t="s">
        <v>35</v>
      </c>
      <c r="D13" s="41">
        <f>SUM(D7:D12)</f>
        <v>0</v>
      </c>
      <c r="E13" s="41">
        <f>SUM(E7:E12)</f>
        <v>0</v>
      </c>
      <c r="F13" s="41">
        <f>SUM(F7:F12)</f>
        <v>0</v>
      </c>
      <c r="G13" s="41">
        <f t="shared" ref="G13:I13" si="0">SUM(G7:G12)</f>
        <v>1</v>
      </c>
      <c r="H13" s="42">
        <f t="shared" si="0"/>
        <v>1853.04</v>
      </c>
      <c r="I13" s="41">
        <f t="shared" si="0"/>
        <v>0</v>
      </c>
    </row>
  </sheetData>
  <mergeCells count="1">
    <mergeCell ref="C5:I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678C-1337-4198-B5E1-7A79A9E84348}">
  <dimension ref="A1:K13"/>
  <sheetViews>
    <sheetView topLeftCell="B1" workbookViewId="0">
      <selection activeCell="K13" sqref="K13"/>
    </sheetView>
  </sheetViews>
  <sheetFormatPr defaultRowHeight="15" x14ac:dyDescent="0.25"/>
  <cols>
    <col min="1" max="1" width="17.42578125" bestFit="1" customWidth="1"/>
    <col min="3" max="3" width="17.85546875" bestFit="1" customWidth="1"/>
    <col min="4" max="4" width="10" bestFit="1" customWidth="1"/>
    <col min="5" max="5" width="6" bestFit="1" customWidth="1"/>
    <col min="6" max="6" width="9.140625" bestFit="1" customWidth="1"/>
    <col min="7" max="7" width="11.28515625" bestFit="1" customWidth="1"/>
    <col min="8" max="8" width="12.28515625" bestFit="1" customWidth="1"/>
    <col min="9" max="9" width="14.42578125" bestFit="1" customWidth="1"/>
    <col min="10" max="10" width="17.7109375" bestFit="1" customWidth="1"/>
    <col min="11" max="11" width="16.5703125" bestFit="1" customWidth="1"/>
  </cols>
  <sheetData>
    <row r="1" spans="1:11" x14ac:dyDescent="0.25">
      <c r="A1" s="170" t="s">
        <v>15</v>
      </c>
      <c r="B1" s="170" t="s">
        <v>16</v>
      </c>
      <c r="C1" s="170" t="s">
        <v>10</v>
      </c>
      <c r="D1" s="170" t="s">
        <v>17</v>
      </c>
      <c r="E1" s="170" t="s">
        <v>11</v>
      </c>
      <c r="F1" s="170" t="s">
        <v>18</v>
      </c>
      <c r="G1" s="170" t="s">
        <v>12</v>
      </c>
      <c r="H1" s="170" t="s">
        <v>13</v>
      </c>
      <c r="I1" s="170" t="s">
        <v>19</v>
      </c>
      <c r="J1" s="170" t="s">
        <v>20</v>
      </c>
      <c r="K1" s="170" t="s">
        <v>14</v>
      </c>
    </row>
    <row r="2" spans="1:11" ht="38.25" x14ac:dyDescent="0.25">
      <c r="A2" s="142" t="s">
        <v>347</v>
      </c>
      <c r="B2" s="142" t="s">
        <v>405</v>
      </c>
      <c r="C2" s="144" t="s">
        <v>1310</v>
      </c>
      <c r="D2" s="208" t="s">
        <v>1552</v>
      </c>
      <c r="E2" s="142">
        <v>4.2939999999999996</v>
      </c>
      <c r="F2" s="142">
        <v>536.75</v>
      </c>
      <c r="G2" s="142" t="s">
        <v>877</v>
      </c>
      <c r="H2" s="142" t="s">
        <v>1308</v>
      </c>
      <c r="I2" s="142" t="s">
        <v>875</v>
      </c>
      <c r="J2" s="142" t="s">
        <v>177</v>
      </c>
      <c r="K2" s="142" t="s">
        <v>0</v>
      </c>
    </row>
    <row r="3" spans="1:11" x14ac:dyDescent="0.25">
      <c r="A3" s="173" t="s">
        <v>93</v>
      </c>
      <c r="B3" s="173">
        <v>1</v>
      </c>
      <c r="C3" s="173"/>
      <c r="D3" s="173"/>
      <c r="E3" s="173"/>
      <c r="F3" s="27">
        <f>SUM(F2)</f>
        <v>536.75</v>
      </c>
      <c r="G3" s="174"/>
      <c r="H3" s="175"/>
      <c r="I3" s="176"/>
      <c r="J3" s="176"/>
      <c r="K3" s="173"/>
    </row>
    <row r="4" spans="1:11" x14ac:dyDescent="0.2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x14ac:dyDescent="0.25">
      <c r="A5" s="168"/>
      <c r="B5" s="168"/>
      <c r="C5" s="231" t="s">
        <v>94</v>
      </c>
      <c r="D5" s="232"/>
      <c r="E5" s="232"/>
      <c r="F5" s="232"/>
      <c r="G5" s="232"/>
      <c r="H5" s="232"/>
      <c r="I5" s="233"/>
      <c r="J5" s="168"/>
      <c r="K5" s="168"/>
    </row>
    <row r="6" spans="1:11" ht="30" x14ac:dyDescent="0.25">
      <c r="A6" s="168"/>
      <c r="B6" s="168"/>
      <c r="C6" s="177" t="s">
        <v>26</v>
      </c>
      <c r="D6" s="177" t="s">
        <v>36</v>
      </c>
      <c r="E6" s="178" t="s">
        <v>28</v>
      </c>
      <c r="F6" s="177" t="s">
        <v>3</v>
      </c>
      <c r="G6" s="179" t="s">
        <v>0</v>
      </c>
      <c r="H6" s="180" t="s">
        <v>95</v>
      </c>
      <c r="I6" s="181" t="s">
        <v>29</v>
      </c>
      <c r="J6" s="168"/>
      <c r="K6" s="168"/>
    </row>
    <row r="7" spans="1:11" x14ac:dyDescent="0.25">
      <c r="A7" s="168"/>
      <c r="B7" s="168"/>
      <c r="C7" s="182" t="s">
        <v>31</v>
      </c>
      <c r="D7" s="183">
        <v>0</v>
      </c>
      <c r="E7" s="183">
        <v>0</v>
      </c>
      <c r="F7" s="183">
        <v>0</v>
      </c>
      <c r="G7" s="184">
        <v>0</v>
      </c>
      <c r="H7" s="184">
        <v>0</v>
      </c>
      <c r="I7" s="172">
        <v>0</v>
      </c>
      <c r="J7" s="168"/>
      <c r="K7" s="168"/>
    </row>
    <row r="8" spans="1:11" x14ac:dyDescent="0.25">
      <c r="A8" s="168"/>
      <c r="B8" s="168"/>
      <c r="C8" s="182" t="s">
        <v>32</v>
      </c>
      <c r="D8" s="183">
        <v>0</v>
      </c>
      <c r="E8" s="183">
        <v>0</v>
      </c>
      <c r="F8" s="183">
        <v>0</v>
      </c>
      <c r="G8" s="184">
        <v>0</v>
      </c>
      <c r="H8" s="184">
        <v>0</v>
      </c>
      <c r="I8" s="172">
        <v>0</v>
      </c>
      <c r="J8" s="168"/>
      <c r="K8" s="168"/>
    </row>
    <row r="9" spans="1:11" x14ac:dyDescent="0.25">
      <c r="A9" s="168"/>
      <c r="B9" s="168"/>
      <c r="C9" s="182" t="s">
        <v>33</v>
      </c>
      <c r="D9" s="183">
        <v>0</v>
      </c>
      <c r="E9" s="183">
        <v>0</v>
      </c>
      <c r="F9" s="183">
        <v>0</v>
      </c>
      <c r="G9" s="184">
        <v>0</v>
      </c>
      <c r="H9" s="184">
        <v>0</v>
      </c>
      <c r="I9" s="172">
        <v>0</v>
      </c>
      <c r="J9" s="168"/>
      <c r="K9" s="168"/>
    </row>
    <row r="10" spans="1:11" x14ac:dyDescent="0.25">
      <c r="A10" s="168"/>
      <c r="B10" s="168"/>
      <c r="C10" s="182" t="s">
        <v>34</v>
      </c>
      <c r="D10" s="183">
        <v>0</v>
      </c>
      <c r="E10" s="183">
        <v>0</v>
      </c>
      <c r="F10" s="183">
        <v>0</v>
      </c>
      <c r="G10" s="184">
        <v>1</v>
      </c>
      <c r="H10" s="185">
        <v>536.75</v>
      </c>
      <c r="I10" s="172">
        <v>0</v>
      </c>
      <c r="J10" s="168"/>
      <c r="K10" s="168"/>
    </row>
    <row r="11" spans="1:11" x14ac:dyDescent="0.25">
      <c r="A11" s="168"/>
      <c r="B11" s="168"/>
      <c r="C11" s="182" t="s">
        <v>96</v>
      </c>
      <c r="D11" s="183">
        <v>0</v>
      </c>
      <c r="E11" s="183">
        <v>0</v>
      </c>
      <c r="F11" s="183">
        <v>0</v>
      </c>
      <c r="G11" s="184">
        <v>0</v>
      </c>
      <c r="H11" s="184">
        <v>0</v>
      </c>
      <c r="I11" s="172">
        <v>0</v>
      </c>
      <c r="J11" s="168"/>
      <c r="K11" s="168"/>
    </row>
    <row r="12" spans="1:11" x14ac:dyDescent="0.25">
      <c r="A12" s="168"/>
      <c r="B12" s="168"/>
      <c r="C12" s="182" t="s">
        <v>8</v>
      </c>
      <c r="D12" s="183">
        <v>0</v>
      </c>
      <c r="E12" s="183">
        <v>0</v>
      </c>
      <c r="F12" s="183">
        <v>0</v>
      </c>
      <c r="G12" s="184">
        <v>0</v>
      </c>
      <c r="H12" s="184">
        <v>0</v>
      </c>
      <c r="I12" s="172">
        <v>0</v>
      </c>
      <c r="J12" s="168"/>
      <c r="K12" s="168"/>
    </row>
    <row r="13" spans="1:11" x14ac:dyDescent="0.25">
      <c r="A13" s="168"/>
      <c r="B13" s="168"/>
      <c r="C13" s="186" t="s">
        <v>35</v>
      </c>
      <c r="D13" s="187">
        <f>SUM(D7:D12)</f>
        <v>0</v>
      </c>
      <c r="E13" s="187">
        <f>SUM(E7:E12)</f>
        <v>0</v>
      </c>
      <c r="F13" s="187">
        <f>SUM(F7:F12)</f>
        <v>0</v>
      </c>
      <c r="G13" s="187">
        <f t="shared" ref="G13:I13" si="0">SUM(G7:G12)</f>
        <v>1</v>
      </c>
      <c r="H13" s="188">
        <f t="shared" si="0"/>
        <v>536.75</v>
      </c>
      <c r="I13" s="187">
        <f t="shared" si="0"/>
        <v>0</v>
      </c>
      <c r="J13" s="168"/>
      <c r="K13" s="168"/>
    </row>
  </sheetData>
  <mergeCells count="1">
    <mergeCell ref="C5:I5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533F-A87B-4701-AD3F-7EF085654FF3}">
  <dimension ref="A1:K20"/>
  <sheetViews>
    <sheetView workbookViewId="0">
      <selection activeCell="K13" sqref="K13"/>
    </sheetView>
  </sheetViews>
  <sheetFormatPr defaultColWidth="24" defaultRowHeight="15" x14ac:dyDescent="0.25"/>
  <cols>
    <col min="1" max="1" width="20" bestFit="1" customWidth="1"/>
    <col min="2" max="2" width="12" bestFit="1" customWidth="1"/>
    <col min="3" max="3" width="22" bestFit="1" customWidth="1"/>
    <col min="4" max="4" width="22.28515625" bestFit="1" customWidth="1"/>
    <col min="5" max="5" width="6.5703125" bestFit="1" customWidth="1"/>
    <col min="6" max="6" width="18.28515625" bestFit="1" customWidth="1"/>
    <col min="7" max="7" width="15.42578125" customWidth="1"/>
    <col min="8" max="8" width="12.28515625" bestFit="1" customWidth="1"/>
    <col min="9" max="9" width="14.42578125" bestFit="1" customWidth="1"/>
    <col min="10" max="10" width="17.28515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s="77" customFormat="1" x14ac:dyDescent="0.25">
      <c r="A2" s="142" t="s">
        <v>341</v>
      </c>
      <c r="B2" s="142" t="s">
        <v>106</v>
      </c>
      <c r="C2" s="144" t="s">
        <v>154</v>
      </c>
      <c r="D2" s="152">
        <v>2660</v>
      </c>
      <c r="E2" s="142">
        <v>5.4</v>
      </c>
      <c r="F2" s="143">
        <v>14364</v>
      </c>
      <c r="G2" s="142" t="s">
        <v>917</v>
      </c>
      <c r="H2" s="142" t="s">
        <v>1358</v>
      </c>
      <c r="I2" s="142" t="s">
        <v>1150</v>
      </c>
      <c r="J2" s="142" t="s">
        <v>177</v>
      </c>
      <c r="K2" s="142" t="s">
        <v>3</v>
      </c>
    </row>
    <row r="3" spans="1:11" ht="25.5" x14ac:dyDescent="0.25">
      <c r="A3" s="142" t="s">
        <v>270</v>
      </c>
      <c r="B3" s="142" t="s">
        <v>106</v>
      </c>
      <c r="C3" s="144" t="s">
        <v>595</v>
      </c>
      <c r="D3" s="152">
        <v>21664</v>
      </c>
      <c r="E3" s="142">
        <v>5.6524999999999999</v>
      </c>
      <c r="F3" s="143">
        <v>122455.76</v>
      </c>
      <c r="G3" s="142" t="s">
        <v>820</v>
      </c>
      <c r="H3" s="142" t="s">
        <v>819</v>
      </c>
      <c r="I3" s="142" t="s">
        <v>818</v>
      </c>
      <c r="J3" s="142" t="s">
        <v>177</v>
      </c>
      <c r="K3" s="142" t="s">
        <v>0</v>
      </c>
    </row>
    <row r="4" spans="1:11" x14ac:dyDescent="0.25">
      <c r="A4" s="142" t="s">
        <v>262</v>
      </c>
      <c r="B4" s="142" t="s">
        <v>106</v>
      </c>
      <c r="C4" s="144" t="s">
        <v>594</v>
      </c>
      <c r="D4" s="152">
        <v>84018</v>
      </c>
      <c r="E4" s="142">
        <v>5.16</v>
      </c>
      <c r="F4" s="143">
        <v>433532.88</v>
      </c>
      <c r="G4" s="142" t="s">
        <v>746</v>
      </c>
      <c r="H4" s="142" t="s">
        <v>792</v>
      </c>
      <c r="I4" s="142" t="s">
        <v>736</v>
      </c>
      <c r="J4" s="142" t="s">
        <v>182</v>
      </c>
      <c r="K4" s="142" t="s">
        <v>3</v>
      </c>
    </row>
    <row r="5" spans="1:11" s="168" customFormat="1" ht="38.25" x14ac:dyDescent="0.25">
      <c r="A5" s="142" t="s">
        <v>257</v>
      </c>
      <c r="B5" s="142" t="s">
        <v>106</v>
      </c>
      <c r="C5" s="144" t="s">
        <v>190</v>
      </c>
      <c r="D5" s="152">
        <v>324500</v>
      </c>
      <c r="E5" s="142">
        <v>5.2949999999999999</v>
      </c>
      <c r="F5" s="143">
        <v>1718227.5</v>
      </c>
      <c r="G5" s="142" t="s">
        <v>784</v>
      </c>
      <c r="H5" s="142" t="s">
        <v>783</v>
      </c>
      <c r="I5" s="142" t="s">
        <v>782</v>
      </c>
      <c r="J5" s="142" t="s">
        <v>182</v>
      </c>
      <c r="K5" s="142" t="s">
        <v>0</v>
      </c>
    </row>
    <row r="6" spans="1:11" s="168" customFormat="1" ht="25.5" x14ac:dyDescent="0.25">
      <c r="A6" s="142" t="s">
        <v>425</v>
      </c>
      <c r="B6" s="142" t="s">
        <v>106</v>
      </c>
      <c r="C6" s="144" t="s">
        <v>598</v>
      </c>
      <c r="D6" s="152">
        <v>78009</v>
      </c>
      <c r="E6" s="142">
        <v>5.6950000000000003</v>
      </c>
      <c r="F6" s="143">
        <v>444261.25</v>
      </c>
      <c r="G6" s="142" t="s">
        <v>781</v>
      </c>
      <c r="H6" s="142" t="s">
        <v>780</v>
      </c>
      <c r="I6" s="142" t="s">
        <v>779</v>
      </c>
      <c r="J6" s="142" t="s">
        <v>182</v>
      </c>
      <c r="K6" s="142" t="s">
        <v>3</v>
      </c>
    </row>
    <row r="7" spans="1:11" s="168" customFormat="1" ht="25.5" x14ac:dyDescent="0.25">
      <c r="A7" s="142" t="s">
        <v>271</v>
      </c>
      <c r="B7" s="142" t="s">
        <v>106</v>
      </c>
      <c r="C7" s="144" t="s">
        <v>191</v>
      </c>
      <c r="D7" s="153">
        <v>25000</v>
      </c>
      <c r="E7" s="142">
        <v>6.6955</v>
      </c>
      <c r="F7" s="143">
        <v>167387.5</v>
      </c>
      <c r="G7" s="142" t="s">
        <v>771</v>
      </c>
      <c r="H7" s="142" t="s">
        <v>770</v>
      </c>
      <c r="I7" s="142" t="s">
        <v>769</v>
      </c>
      <c r="J7" s="142" t="s">
        <v>182</v>
      </c>
      <c r="K7" s="142" t="s">
        <v>0</v>
      </c>
    </row>
    <row r="8" spans="1:11" s="168" customFormat="1" ht="25.5" x14ac:dyDescent="0.25">
      <c r="A8" s="142" t="s">
        <v>270</v>
      </c>
      <c r="B8" s="142" t="s">
        <v>106</v>
      </c>
      <c r="C8" s="144" t="s">
        <v>595</v>
      </c>
      <c r="D8" s="152">
        <v>208336</v>
      </c>
      <c r="E8" s="142">
        <v>5.5395000000000003</v>
      </c>
      <c r="F8" s="143">
        <v>1154077.27</v>
      </c>
      <c r="G8" s="142" t="s">
        <v>730</v>
      </c>
      <c r="H8" s="142" t="s">
        <v>729</v>
      </c>
      <c r="I8" s="142" t="s">
        <v>728</v>
      </c>
      <c r="J8" s="142" t="s">
        <v>182</v>
      </c>
      <c r="K8" s="142" t="s">
        <v>0</v>
      </c>
    </row>
    <row r="9" spans="1:11" x14ac:dyDescent="0.25">
      <c r="A9" s="26" t="s">
        <v>93</v>
      </c>
      <c r="B9" s="26">
        <v>7</v>
      </c>
      <c r="C9" s="26"/>
      <c r="D9" s="26"/>
      <c r="E9" s="26"/>
      <c r="F9" s="27">
        <f>SUM(F2:F8)</f>
        <v>4054306.16</v>
      </c>
      <c r="G9" s="28"/>
      <c r="H9" s="29"/>
      <c r="I9" s="30"/>
      <c r="J9" s="30"/>
      <c r="K9" s="26"/>
    </row>
    <row r="12" spans="1:11" x14ac:dyDescent="0.25">
      <c r="C12" s="231" t="s">
        <v>94</v>
      </c>
      <c r="D12" s="232"/>
      <c r="E12" s="232"/>
      <c r="F12" s="232"/>
      <c r="G12" s="232"/>
      <c r="H12" s="232"/>
      <c r="I12" s="233"/>
    </row>
    <row r="13" spans="1:11" ht="30" x14ac:dyDescent="0.25">
      <c r="C13" s="31" t="s">
        <v>26</v>
      </c>
      <c r="D13" s="31" t="s">
        <v>36</v>
      </c>
      <c r="E13" s="32" t="s">
        <v>28</v>
      </c>
      <c r="F13" s="31" t="s">
        <v>3</v>
      </c>
      <c r="G13" s="33" t="s">
        <v>0</v>
      </c>
      <c r="H13" s="34" t="s">
        <v>95</v>
      </c>
      <c r="I13" s="35" t="s">
        <v>29</v>
      </c>
    </row>
    <row r="14" spans="1:11" x14ac:dyDescent="0.25">
      <c r="C14" s="36" t="s">
        <v>31</v>
      </c>
      <c r="D14" s="37">
        <v>0</v>
      </c>
      <c r="E14" s="37">
        <v>0</v>
      </c>
      <c r="F14" s="37">
        <v>2</v>
      </c>
      <c r="G14" s="183">
        <v>3</v>
      </c>
      <c r="H14" s="185">
        <v>3917486.4</v>
      </c>
      <c r="I14" s="183">
        <v>0</v>
      </c>
    </row>
    <row r="15" spans="1:11" x14ac:dyDescent="0.25">
      <c r="C15" s="36" t="s">
        <v>32</v>
      </c>
      <c r="D15" s="37">
        <v>0</v>
      </c>
      <c r="E15" s="37">
        <v>0</v>
      </c>
      <c r="F15" s="37">
        <v>0</v>
      </c>
      <c r="G15" s="183">
        <v>0</v>
      </c>
      <c r="H15" s="185">
        <v>0</v>
      </c>
      <c r="I15" s="183">
        <v>0</v>
      </c>
    </row>
    <row r="16" spans="1:11" x14ac:dyDescent="0.25">
      <c r="C16" s="36" t="s">
        <v>33</v>
      </c>
      <c r="D16" s="37">
        <v>0</v>
      </c>
      <c r="E16" s="37">
        <v>0</v>
      </c>
      <c r="F16" s="37">
        <v>0</v>
      </c>
      <c r="G16" s="183">
        <v>0</v>
      </c>
      <c r="H16" s="185">
        <v>0</v>
      </c>
      <c r="I16" s="183">
        <v>0</v>
      </c>
    </row>
    <row r="17" spans="3:9" x14ac:dyDescent="0.25">
      <c r="C17" s="36" t="s">
        <v>34</v>
      </c>
      <c r="D17" s="37">
        <v>0</v>
      </c>
      <c r="E17" s="37">
        <v>0</v>
      </c>
      <c r="F17" s="37">
        <v>1</v>
      </c>
      <c r="G17" s="183">
        <v>1</v>
      </c>
      <c r="H17" s="185">
        <v>136819.76</v>
      </c>
      <c r="I17" s="183">
        <v>0</v>
      </c>
    </row>
    <row r="18" spans="3:9" x14ac:dyDescent="0.25">
      <c r="C18" s="36" t="s">
        <v>96</v>
      </c>
      <c r="D18" s="37">
        <v>0</v>
      </c>
      <c r="E18" s="37">
        <v>0</v>
      </c>
      <c r="F18" s="37">
        <v>0</v>
      </c>
      <c r="G18" s="183">
        <v>0</v>
      </c>
      <c r="H18" s="185">
        <v>0</v>
      </c>
      <c r="I18" s="183">
        <v>0</v>
      </c>
    </row>
    <row r="19" spans="3:9" x14ac:dyDescent="0.25">
      <c r="C19" s="36" t="s">
        <v>8</v>
      </c>
      <c r="D19" s="37">
        <v>0</v>
      </c>
      <c r="E19" s="37">
        <v>0</v>
      </c>
      <c r="F19" s="37">
        <v>0</v>
      </c>
      <c r="G19" s="183">
        <v>0</v>
      </c>
      <c r="H19" s="185">
        <v>0</v>
      </c>
      <c r="I19" s="183">
        <v>0</v>
      </c>
    </row>
    <row r="20" spans="3:9" x14ac:dyDescent="0.25">
      <c r="C20" s="40" t="s">
        <v>35</v>
      </c>
      <c r="D20" s="41">
        <f>SUM(D14:D19)</f>
        <v>0</v>
      </c>
      <c r="E20" s="41">
        <f>SUM(E14:E19)</f>
        <v>0</v>
      </c>
      <c r="F20" s="41">
        <f>SUM(F14:F19)</f>
        <v>3</v>
      </c>
      <c r="G20" s="41">
        <f t="shared" ref="G20:I20" si="0">SUM(G14:G19)</f>
        <v>4</v>
      </c>
      <c r="H20" s="42">
        <f>SUM(H14:H19)</f>
        <v>4054306.16</v>
      </c>
      <c r="I20" s="41">
        <f t="shared" si="0"/>
        <v>0</v>
      </c>
    </row>
  </sheetData>
  <autoFilter ref="A1:K9" xr:uid="{648A533F-A87B-4701-AD3F-7EF085654FF3}"/>
  <mergeCells count="1">
    <mergeCell ref="C12:I1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C5D7-0E4D-46C9-B1EA-36E4652759B3}">
  <dimension ref="A1:K15"/>
  <sheetViews>
    <sheetView workbookViewId="0">
      <selection activeCell="G20" sqref="G20"/>
    </sheetView>
  </sheetViews>
  <sheetFormatPr defaultRowHeight="15" x14ac:dyDescent="0.25"/>
  <cols>
    <col min="1" max="1" width="18.5703125" bestFit="1" customWidth="1"/>
    <col min="2" max="2" width="9.85546875" bestFit="1" customWidth="1"/>
    <col min="3" max="3" width="17.85546875" bestFit="1" customWidth="1"/>
    <col min="4" max="4" width="8.42578125" bestFit="1" customWidth="1"/>
    <col min="5" max="5" width="6" bestFit="1" customWidth="1"/>
    <col min="6" max="7" width="15.7109375" customWidth="1"/>
    <col min="8" max="8" width="14.140625" customWidth="1"/>
    <col min="9" max="9" width="14.42578125" bestFit="1" customWidth="1"/>
    <col min="10" max="10" width="17.710937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ht="25.5" x14ac:dyDescent="0.25">
      <c r="A2" s="142" t="s">
        <v>344</v>
      </c>
      <c r="B2" s="142" t="s">
        <v>1553</v>
      </c>
      <c r="C2" s="144" t="s">
        <v>153</v>
      </c>
      <c r="D2" s="152">
        <v>1749</v>
      </c>
      <c r="E2" s="142">
        <v>5.6337999999999999</v>
      </c>
      <c r="F2" s="143">
        <v>9853.51</v>
      </c>
      <c r="G2" s="142" t="s">
        <v>1074</v>
      </c>
      <c r="H2" s="142" t="s">
        <v>1356</v>
      </c>
      <c r="I2" s="142" t="s">
        <v>1355</v>
      </c>
      <c r="J2" s="142" t="s">
        <v>177</v>
      </c>
      <c r="K2" s="142" t="s">
        <v>0</v>
      </c>
    </row>
    <row r="3" spans="1:11" ht="25.5" x14ac:dyDescent="0.25">
      <c r="A3" s="142" t="s">
        <v>1008</v>
      </c>
      <c r="B3" s="142" t="s">
        <v>1553</v>
      </c>
      <c r="C3" s="144" t="s">
        <v>153</v>
      </c>
      <c r="D3" s="152">
        <v>1000</v>
      </c>
      <c r="E3" s="142">
        <v>5.2409999999999997</v>
      </c>
      <c r="F3" s="143">
        <v>5241</v>
      </c>
      <c r="G3" s="142" t="s">
        <v>1006</v>
      </c>
      <c r="H3" s="142" t="s">
        <v>1005</v>
      </c>
      <c r="I3" s="142" t="s">
        <v>1004</v>
      </c>
      <c r="J3" s="142" t="s">
        <v>177</v>
      </c>
      <c r="K3" s="142" t="s">
        <v>0</v>
      </c>
    </row>
    <row r="4" spans="1:11" x14ac:dyDescent="0.25">
      <c r="A4" s="26" t="s">
        <v>93</v>
      </c>
      <c r="B4" s="26">
        <v>2</v>
      </c>
      <c r="C4" s="26"/>
      <c r="D4" s="26"/>
      <c r="E4" s="26"/>
      <c r="F4" s="27">
        <f>SUM(F2:F3)</f>
        <v>15094.51</v>
      </c>
      <c r="G4" s="28"/>
      <c r="H4" s="29"/>
      <c r="I4" s="30"/>
      <c r="J4" s="30"/>
      <c r="K4" s="26"/>
    </row>
    <row r="7" spans="1:11" x14ac:dyDescent="0.25">
      <c r="C7" s="231" t="s">
        <v>94</v>
      </c>
      <c r="D7" s="232"/>
      <c r="E7" s="232"/>
      <c r="F7" s="232"/>
      <c r="G7" s="232"/>
      <c r="H7" s="232"/>
      <c r="I7" s="233"/>
    </row>
    <row r="8" spans="1:11" ht="30" x14ac:dyDescent="0.25">
      <c r="C8" s="31" t="s">
        <v>26</v>
      </c>
      <c r="D8" s="31" t="s">
        <v>36</v>
      </c>
      <c r="E8" s="32" t="s">
        <v>28</v>
      </c>
      <c r="F8" s="31" t="s">
        <v>3</v>
      </c>
      <c r="G8" s="33" t="s">
        <v>0</v>
      </c>
      <c r="H8" s="34" t="s">
        <v>95</v>
      </c>
      <c r="I8" s="35" t="s">
        <v>29</v>
      </c>
    </row>
    <row r="9" spans="1:11" x14ac:dyDescent="0.25">
      <c r="C9" s="36" t="s">
        <v>31</v>
      </c>
      <c r="D9" s="37">
        <v>0</v>
      </c>
      <c r="E9" s="37">
        <v>0</v>
      </c>
      <c r="F9" s="183">
        <v>0</v>
      </c>
      <c r="G9" s="183">
        <v>0</v>
      </c>
      <c r="H9" s="185">
        <v>0</v>
      </c>
      <c r="I9" s="183">
        <v>0</v>
      </c>
    </row>
    <row r="10" spans="1:11" x14ac:dyDescent="0.25">
      <c r="C10" s="36" t="s">
        <v>32</v>
      </c>
      <c r="D10" s="37">
        <v>0</v>
      </c>
      <c r="E10" s="37">
        <v>0</v>
      </c>
      <c r="F10" s="37">
        <v>0</v>
      </c>
      <c r="G10" s="183">
        <v>0</v>
      </c>
      <c r="H10" s="185">
        <v>0</v>
      </c>
      <c r="I10" s="183">
        <v>0</v>
      </c>
    </row>
    <row r="11" spans="1:11" x14ac:dyDescent="0.25">
      <c r="C11" s="36" t="s">
        <v>33</v>
      </c>
      <c r="D11" s="37">
        <v>0</v>
      </c>
      <c r="E11" s="37">
        <v>0</v>
      </c>
      <c r="F11" s="37">
        <v>0</v>
      </c>
      <c r="G11" s="183">
        <v>0</v>
      </c>
      <c r="H11" s="185">
        <v>0</v>
      </c>
      <c r="I11" s="183">
        <v>0</v>
      </c>
    </row>
    <row r="12" spans="1:11" x14ac:dyDescent="0.25">
      <c r="C12" s="36" t="s">
        <v>34</v>
      </c>
      <c r="D12" s="37">
        <v>0</v>
      </c>
      <c r="E12" s="37">
        <v>0</v>
      </c>
      <c r="F12" s="37">
        <v>0</v>
      </c>
      <c r="G12" s="183">
        <v>2</v>
      </c>
      <c r="H12" s="185">
        <v>15094.51</v>
      </c>
      <c r="I12" s="183">
        <v>0</v>
      </c>
    </row>
    <row r="13" spans="1:11" x14ac:dyDescent="0.25">
      <c r="C13" s="36" t="s">
        <v>96</v>
      </c>
      <c r="D13" s="37">
        <v>0</v>
      </c>
      <c r="E13" s="37">
        <v>0</v>
      </c>
      <c r="F13" s="37">
        <v>0</v>
      </c>
      <c r="G13" s="183">
        <v>0</v>
      </c>
      <c r="H13" s="185">
        <v>0</v>
      </c>
      <c r="I13" s="183">
        <v>0</v>
      </c>
    </row>
    <row r="14" spans="1:11" x14ac:dyDescent="0.25">
      <c r="C14" s="36" t="s">
        <v>8</v>
      </c>
      <c r="D14" s="37">
        <v>0</v>
      </c>
      <c r="E14" s="37">
        <v>0</v>
      </c>
      <c r="F14" s="37">
        <v>0</v>
      </c>
      <c r="G14" s="183">
        <v>0</v>
      </c>
      <c r="H14" s="185">
        <v>0</v>
      </c>
      <c r="I14" s="183">
        <v>0</v>
      </c>
    </row>
    <row r="15" spans="1:11" x14ac:dyDescent="0.25">
      <c r="C15" s="40" t="s">
        <v>35</v>
      </c>
      <c r="D15" s="41">
        <f>SUM(D9:D14)</f>
        <v>0</v>
      </c>
      <c r="E15" s="41">
        <f>SUM(E9:E14)</f>
        <v>0</v>
      </c>
      <c r="F15" s="41">
        <f>SUM(F9:F14)</f>
        <v>0</v>
      </c>
      <c r="G15" s="41">
        <f>SUM(G9:G14)</f>
        <v>2</v>
      </c>
      <c r="H15" s="42">
        <f t="shared" ref="H15:I15" si="0">SUM(H9:H14)</f>
        <v>15094.51</v>
      </c>
      <c r="I15" s="41">
        <f t="shared" si="0"/>
        <v>0</v>
      </c>
    </row>
  </sheetData>
  <mergeCells count="1">
    <mergeCell ref="C7:I7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0BFA-43E7-487A-9201-4A6FACD9D17F}">
  <dimension ref="A1:K35"/>
  <sheetViews>
    <sheetView workbookViewId="0">
      <pane ySplit="1" topLeftCell="A14" activePane="bottomLeft" state="frozen"/>
      <selection pane="bottomLeft" activeCell="H29" sqref="H29:H34"/>
    </sheetView>
  </sheetViews>
  <sheetFormatPr defaultColWidth="34.5703125" defaultRowHeight="15" x14ac:dyDescent="0.25"/>
  <cols>
    <col min="1" max="1" width="20" bestFit="1" customWidth="1"/>
    <col min="2" max="2" width="9.140625" bestFit="1" customWidth="1"/>
    <col min="3" max="3" width="34.7109375" customWidth="1"/>
    <col min="4" max="4" width="12.5703125" bestFit="1" customWidth="1"/>
    <col min="5" max="5" width="6.5703125" bestFit="1" customWidth="1"/>
    <col min="6" max="6" width="12.7109375" bestFit="1" customWidth="1"/>
    <col min="7" max="7" width="15.85546875" bestFit="1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  <col min="12" max="12" width="6.42578125" bestFit="1" customWidth="1"/>
    <col min="13" max="13" width="11.28515625" bestFit="1" customWidth="1"/>
    <col min="14" max="14" width="12.28515625" bestFit="1" customWidth="1"/>
    <col min="15" max="15" width="13.710937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x14ac:dyDescent="0.25">
      <c r="A2" s="142" t="s">
        <v>278</v>
      </c>
      <c r="B2" s="142" t="s">
        <v>62</v>
      </c>
      <c r="C2" s="144" t="s">
        <v>153</v>
      </c>
      <c r="D2" s="152">
        <v>2350</v>
      </c>
      <c r="E2" s="142">
        <v>5.4332000000000003</v>
      </c>
      <c r="F2" s="143">
        <v>12768.02</v>
      </c>
      <c r="G2" s="142" t="s">
        <v>733</v>
      </c>
      <c r="H2" s="142" t="s">
        <v>1398</v>
      </c>
      <c r="I2" s="142" t="s">
        <v>873</v>
      </c>
      <c r="J2" s="142" t="s">
        <v>177</v>
      </c>
      <c r="K2" s="142" t="s">
        <v>0</v>
      </c>
    </row>
    <row r="3" spans="1:11" x14ac:dyDescent="0.25">
      <c r="A3" s="142" t="s">
        <v>275</v>
      </c>
      <c r="B3" s="142" t="s">
        <v>62</v>
      </c>
      <c r="C3" s="144" t="s">
        <v>151</v>
      </c>
      <c r="D3" s="210">
        <v>1600</v>
      </c>
      <c r="E3" s="142">
        <v>6.1580000000000004</v>
      </c>
      <c r="F3" s="143">
        <v>9852.7999999999993</v>
      </c>
      <c r="G3" s="142" t="s">
        <v>815</v>
      </c>
      <c r="H3" s="142" t="s">
        <v>1393</v>
      </c>
      <c r="I3" s="142" t="s">
        <v>813</v>
      </c>
      <c r="J3" s="142" t="s">
        <v>177</v>
      </c>
      <c r="K3" s="142" t="s">
        <v>0</v>
      </c>
    </row>
    <row r="4" spans="1:11" x14ac:dyDescent="0.25">
      <c r="A4" s="142" t="s">
        <v>277</v>
      </c>
      <c r="B4" s="142" t="s">
        <v>62</v>
      </c>
      <c r="C4" s="144" t="s">
        <v>153</v>
      </c>
      <c r="D4" s="152">
        <v>2420</v>
      </c>
      <c r="E4" s="142">
        <v>5.5724999999999998</v>
      </c>
      <c r="F4" s="143">
        <v>13485.45</v>
      </c>
      <c r="G4" s="142" t="s">
        <v>1235</v>
      </c>
      <c r="H4" s="142" t="s">
        <v>1392</v>
      </c>
      <c r="I4" s="142" t="s">
        <v>1233</v>
      </c>
      <c r="J4" s="142" t="s">
        <v>177</v>
      </c>
      <c r="K4" s="142" t="s">
        <v>0</v>
      </c>
    </row>
    <row r="5" spans="1:11" x14ac:dyDescent="0.25">
      <c r="A5" s="142" t="s">
        <v>272</v>
      </c>
      <c r="B5" s="142" t="s">
        <v>62</v>
      </c>
      <c r="C5" s="144" t="s">
        <v>158</v>
      </c>
      <c r="D5" s="152">
        <v>1324</v>
      </c>
      <c r="E5" s="142">
        <v>5.5514999999999999</v>
      </c>
      <c r="F5" s="143">
        <v>7350.18</v>
      </c>
      <c r="G5" s="142" t="s">
        <v>728</v>
      </c>
      <c r="H5" s="142" t="s">
        <v>1388</v>
      </c>
      <c r="I5" s="142" t="s">
        <v>1387</v>
      </c>
      <c r="J5" s="142" t="s">
        <v>177</v>
      </c>
      <c r="K5" s="142" t="s">
        <v>0</v>
      </c>
    </row>
    <row r="6" spans="1:11" x14ac:dyDescent="0.25">
      <c r="A6" s="142" t="s">
        <v>273</v>
      </c>
      <c r="B6" s="142" t="s">
        <v>62</v>
      </c>
      <c r="C6" s="144" t="s">
        <v>150</v>
      </c>
      <c r="D6" s="152">
        <v>1180</v>
      </c>
      <c r="E6" s="142">
        <v>5.593</v>
      </c>
      <c r="F6" s="143">
        <v>6599.74</v>
      </c>
      <c r="G6" s="142" t="s">
        <v>1380</v>
      </c>
      <c r="H6" s="142" t="s">
        <v>1385</v>
      </c>
      <c r="I6" s="142" t="s">
        <v>1217</v>
      </c>
      <c r="J6" s="142" t="s">
        <v>177</v>
      </c>
      <c r="K6" s="142" t="s">
        <v>0</v>
      </c>
    </row>
    <row r="7" spans="1:11" x14ac:dyDescent="0.25">
      <c r="A7" s="142" t="s">
        <v>274</v>
      </c>
      <c r="B7" s="142" t="s">
        <v>62</v>
      </c>
      <c r="C7" s="144" t="s">
        <v>153</v>
      </c>
      <c r="D7" s="152">
        <v>1695</v>
      </c>
      <c r="E7" s="142">
        <v>5.4489999999999998</v>
      </c>
      <c r="F7" s="143">
        <v>9236.0499999999993</v>
      </c>
      <c r="G7" s="142" t="s">
        <v>969</v>
      </c>
      <c r="H7" s="142" t="s">
        <v>1384</v>
      </c>
      <c r="I7" s="142" t="s">
        <v>967</v>
      </c>
      <c r="J7" s="142" t="s">
        <v>177</v>
      </c>
      <c r="K7" s="142" t="s">
        <v>0</v>
      </c>
    </row>
    <row r="8" spans="1:11" x14ac:dyDescent="0.25">
      <c r="A8" s="142" t="s">
        <v>219</v>
      </c>
      <c r="B8" s="142" t="s">
        <v>62</v>
      </c>
      <c r="C8" s="144" t="s">
        <v>164</v>
      </c>
      <c r="D8" s="154">
        <v>2000</v>
      </c>
      <c r="E8" s="142">
        <v>5.9980000000000002</v>
      </c>
      <c r="F8" s="143">
        <v>11996</v>
      </c>
      <c r="G8" s="142" t="s">
        <v>733</v>
      </c>
      <c r="H8" s="142" t="s">
        <v>1297</v>
      </c>
      <c r="I8" s="142" t="s">
        <v>873</v>
      </c>
      <c r="J8" s="142" t="s">
        <v>177</v>
      </c>
      <c r="K8" s="142" t="s">
        <v>0</v>
      </c>
    </row>
    <row r="9" spans="1:11" x14ac:dyDescent="0.25">
      <c r="A9" s="142" t="s">
        <v>993</v>
      </c>
      <c r="B9" s="142" t="s">
        <v>62</v>
      </c>
      <c r="C9" s="144" t="s">
        <v>150</v>
      </c>
      <c r="D9" s="152">
        <v>2507.5</v>
      </c>
      <c r="E9" s="142">
        <v>5.3760000000000003</v>
      </c>
      <c r="F9" s="143">
        <v>13480.32</v>
      </c>
      <c r="G9" s="142" t="s">
        <v>991</v>
      </c>
      <c r="H9" s="142" t="s">
        <v>990</v>
      </c>
      <c r="I9" s="142" t="s">
        <v>877</v>
      </c>
      <c r="J9" s="142" t="s">
        <v>177</v>
      </c>
      <c r="K9" s="142" t="s">
        <v>3</v>
      </c>
    </row>
    <row r="10" spans="1:11" x14ac:dyDescent="0.25">
      <c r="A10" s="142" t="s">
        <v>220</v>
      </c>
      <c r="B10" s="142" t="s">
        <v>62</v>
      </c>
      <c r="C10" s="144" t="s">
        <v>155</v>
      </c>
      <c r="D10" s="152">
        <v>1990</v>
      </c>
      <c r="E10" s="142">
        <v>5.8049999999999997</v>
      </c>
      <c r="F10" s="143">
        <v>11551.95</v>
      </c>
      <c r="G10" s="142" t="s">
        <v>793</v>
      </c>
      <c r="H10" s="142" t="s">
        <v>988</v>
      </c>
      <c r="I10" s="142" t="s">
        <v>987</v>
      </c>
      <c r="J10" s="142" t="s">
        <v>177</v>
      </c>
      <c r="K10" s="142" t="s">
        <v>0</v>
      </c>
    </row>
    <row r="11" spans="1:11" x14ac:dyDescent="0.25">
      <c r="A11" s="142" t="s">
        <v>986</v>
      </c>
      <c r="B11" s="142" t="s">
        <v>62</v>
      </c>
      <c r="C11" s="144" t="s">
        <v>151</v>
      </c>
      <c r="D11" s="210">
        <v>1980</v>
      </c>
      <c r="E11" s="142">
        <v>6.05</v>
      </c>
      <c r="F11" s="143">
        <v>11979</v>
      </c>
      <c r="G11" s="142" t="s">
        <v>984</v>
      </c>
      <c r="H11" s="142" t="s">
        <v>983</v>
      </c>
      <c r="I11" s="142" t="s">
        <v>982</v>
      </c>
      <c r="J11" s="142" t="s">
        <v>177</v>
      </c>
      <c r="K11" s="142" t="s">
        <v>0</v>
      </c>
    </row>
    <row r="12" spans="1:11" x14ac:dyDescent="0.25">
      <c r="A12" s="142" t="s">
        <v>358</v>
      </c>
      <c r="B12" s="142" t="s">
        <v>62</v>
      </c>
      <c r="C12" s="144" t="s">
        <v>169</v>
      </c>
      <c r="D12" s="152">
        <v>1150</v>
      </c>
      <c r="E12" s="142">
        <v>5.4480000000000004</v>
      </c>
      <c r="F12" s="143">
        <v>6265.2</v>
      </c>
      <c r="G12" s="142" t="s">
        <v>969</v>
      </c>
      <c r="H12" s="142" t="s">
        <v>971</v>
      </c>
      <c r="I12" s="142" t="s">
        <v>967</v>
      </c>
      <c r="J12" s="142" t="s">
        <v>177</v>
      </c>
      <c r="K12" s="142" t="s">
        <v>0</v>
      </c>
    </row>
    <row r="13" spans="1:11" x14ac:dyDescent="0.25">
      <c r="A13" s="142" t="s">
        <v>222</v>
      </c>
      <c r="B13" s="142" t="s">
        <v>62</v>
      </c>
      <c r="C13" s="144" t="s">
        <v>150</v>
      </c>
      <c r="D13" s="152">
        <v>1770</v>
      </c>
      <c r="E13" s="142">
        <v>5.4504999999999999</v>
      </c>
      <c r="F13" s="143">
        <v>9647.3799999999992</v>
      </c>
      <c r="G13" s="142" t="s">
        <v>969</v>
      </c>
      <c r="H13" s="142" t="s">
        <v>970</v>
      </c>
      <c r="I13" s="142" t="s">
        <v>967</v>
      </c>
      <c r="J13" s="142" t="s">
        <v>177</v>
      </c>
      <c r="K13" s="142" t="s">
        <v>0</v>
      </c>
    </row>
    <row r="14" spans="1:11" x14ac:dyDescent="0.25">
      <c r="A14" s="142" t="s">
        <v>221</v>
      </c>
      <c r="B14" s="142" t="s">
        <v>62</v>
      </c>
      <c r="C14" s="144" t="s">
        <v>151</v>
      </c>
      <c r="D14" s="210">
        <v>1600</v>
      </c>
      <c r="E14" s="142">
        <v>5.9729999999999999</v>
      </c>
      <c r="F14" s="143">
        <v>9556.7999999999993</v>
      </c>
      <c r="G14" s="142" t="s">
        <v>969</v>
      </c>
      <c r="H14" s="142" t="s">
        <v>968</v>
      </c>
      <c r="I14" s="142" t="s">
        <v>967</v>
      </c>
      <c r="J14" s="142" t="s">
        <v>177</v>
      </c>
      <c r="K14" s="142" t="s">
        <v>0</v>
      </c>
    </row>
    <row r="15" spans="1:11" x14ac:dyDescent="0.25">
      <c r="A15" s="142" t="s">
        <v>359</v>
      </c>
      <c r="B15" s="142" t="s">
        <v>62</v>
      </c>
      <c r="C15" s="144" t="s">
        <v>150</v>
      </c>
      <c r="D15" s="152">
        <v>2950</v>
      </c>
      <c r="E15" s="142">
        <v>5.4409999999999998</v>
      </c>
      <c r="F15" s="143">
        <v>16050.95</v>
      </c>
      <c r="G15" s="142" t="s">
        <v>966</v>
      </c>
      <c r="H15" s="142" t="s">
        <v>885</v>
      </c>
      <c r="I15" s="142" t="s">
        <v>965</v>
      </c>
      <c r="J15" s="142" t="s">
        <v>177</v>
      </c>
      <c r="K15" s="142" t="s">
        <v>0</v>
      </c>
    </row>
    <row r="16" spans="1:11" x14ac:dyDescent="0.25">
      <c r="A16" s="142" t="s">
        <v>223</v>
      </c>
      <c r="B16" s="142" t="s">
        <v>62</v>
      </c>
      <c r="C16" s="144" t="s">
        <v>153</v>
      </c>
      <c r="D16" s="152">
        <v>1695</v>
      </c>
      <c r="E16" s="142">
        <v>5.0620000000000003</v>
      </c>
      <c r="F16" s="143">
        <v>8580.09</v>
      </c>
      <c r="G16" s="142" t="s">
        <v>964</v>
      </c>
      <c r="H16" s="142" t="s">
        <v>963</v>
      </c>
      <c r="I16" s="142" t="s">
        <v>962</v>
      </c>
      <c r="J16" s="142" t="s">
        <v>177</v>
      </c>
      <c r="K16" s="142" t="s">
        <v>0</v>
      </c>
    </row>
    <row r="17" spans="1:11" x14ac:dyDescent="0.25">
      <c r="A17" s="142" t="s">
        <v>224</v>
      </c>
      <c r="B17" s="142" t="s">
        <v>62</v>
      </c>
      <c r="C17" s="144" t="s">
        <v>151</v>
      </c>
      <c r="D17" s="210">
        <v>1920</v>
      </c>
      <c r="E17" s="142">
        <v>5.6710000000000003</v>
      </c>
      <c r="F17" s="143">
        <v>10888.32</v>
      </c>
      <c r="G17" s="142" t="s">
        <v>912</v>
      </c>
      <c r="H17" s="142" t="s">
        <v>960</v>
      </c>
      <c r="I17" s="142" t="s">
        <v>758</v>
      </c>
      <c r="J17" s="142" t="s">
        <v>177</v>
      </c>
      <c r="K17" s="142" t="s">
        <v>0</v>
      </c>
    </row>
    <row r="18" spans="1:11" x14ac:dyDescent="0.25">
      <c r="A18" s="142" t="s">
        <v>360</v>
      </c>
      <c r="B18" s="142" t="s">
        <v>62</v>
      </c>
      <c r="C18" s="144" t="s">
        <v>959</v>
      </c>
      <c r="D18" s="152">
        <v>1095</v>
      </c>
      <c r="E18" s="142">
        <v>5.1529999999999996</v>
      </c>
      <c r="F18" s="143">
        <v>5642.53</v>
      </c>
      <c r="G18" s="142" t="s">
        <v>957</v>
      </c>
      <c r="H18" s="142" t="s">
        <v>956</v>
      </c>
      <c r="I18" s="142" t="s">
        <v>955</v>
      </c>
      <c r="J18" s="142" t="s">
        <v>177</v>
      </c>
      <c r="K18" s="142" t="s">
        <v>0</v>
      </c>
    </row>
    <row r="19" spans="1:11" x14ac:dyDescent="0.25">
      <c r="A19" s="142" t="s">
        <v>361</v>
      </c>
      <c r="B19" s="142" t="s">
        <v>62</v>
      </c>
      <c r="C19" s="144" t="s">
        <v>157</v>
      </c>
      <c r="D19" s="152">
        <v>2665</v>
      </c>
      <c r="E19" s="142">
        <v>5.2</v>
      </c>
      <c r="F19" s="143">
        <v>13858</v>
      </c>
      <c r="G19" s="142" t="s">
        <v>953</v>
      </c>
      <c r="H19" s="142" t="s">
        <v>952</v>
      </c>
      <c r="I19" s="142" t="s">
        <v>951</v>
      </c>
      <c r="J19" s="142" t="s">
        <v>177</v>
      </c>
      <c r="K19" s="142" t="s">
        <v>0</v>
      </c>
    </row>
    <row r="20" spans="1:11" x14ac:dyDescent="0.25">
      <c r="A20" s="142" t="s">
        <v>950</v>
      </c>
      <c r="B20" s="142" t="s">
        <v>62</v>
      </c>
      <c r="C20" s="144" t="s">
        <v>153</v>
      </c>
      <c r="D20" s="152">
        <v>1695</v>
      </c>
      <c r="E20" s="142">
        <v>5.6180000000000003</v>
      </c>
      <c r="F20" s="143">
        <v>9522.51</v>
      </c>
      <c r="G20" s="142" t="s">
        <v>815</v>
      </c>
      <c r="H20" s="142" t="s">
        <v>948</v>
      </c>
      <c r="I20" s="142" t="s">
        <v>813</v>
      </c>
      <c r="J20" s="142" t="s">
        <v>177</v>
      </c>
      <c r="K20" s="142" t="s">
        <v>0</v>
      </c>
    </row>
    <row r="21" spans="1:11" x14ac:dyDescent="0.25">
      <c r="A21" s="142" t="s">
        <v>947</v>
      </c>
      <c r="B21" s="142" t="s">
        <v>62</v>
      </c>
      <c r="C21" s="144" t="s">
        <v>162</v>
      </c>
      <c r="D21" s="152">
        <v>2380</v>
      </c>
      <c r="E21" s="142">
        <v>5.577</v>
      </c>
      <c r="F21" s="143">
        <v>13273.26</v>
      </c>
      <c r="G21" s="142" t="s">
        <v>777</v>
      </c>
      <c r="H21" s="142" t="s">
        <v>945</v>
      </c>
      <c r="I21" s="142" t="s">
        <v>775</v>
      </c>
      <c r="J21" s="142" t="s">
        <v>177</v>
      </c>
      <c r="K21" s="142" t="s">
        <v>0</v>
      </c>
    </row>
    <row r="22" spans="1:11" x14ac:dyDescent="0.25">
      <c r="A22" s="142" t="s">
        <v>944</v>
      </c>
      <c r="B22" s="142" t="s">
        <v>62</v>
      </c>
      <c r="C22" s="144" t="s">
        <v>150</v>
      </c>
      <c r="D22" s="152">
        <v>2950</v>
      </c>
      <c r="E22" s="142">
        <v>5.6204999999999998</v>
      </c>
      <c r="F22" s="143">
        <v>16580.47</v>
      </c>
      <c r="G22" s="142" t="s">
        <v>817</v>
      </c>
      <c r="H22" s="142" t="s">
        <v>943</v>
      </c>
      <c r="I22" s="142" t="s">
        <v>777</v>
      </c>
      <c r="J22" s="142" t="s">
        <v>177</v>
      </c>
      <c r="K22" s="142" t="s">
        <v>0</v>
      </c>
    </row>
    <row r="23" spans="1:11" x14ac:dyDescent="0.25">
      <c r="A23" s="142" t="s">
        <v>362</v>
      </c>
      <c r="B23" s="142" t="s">
        <v>62</v>
      </c>
      <c r="C23" s="144" t="s">
        <v>151</v>
      </c>
      <c r="D23" s="210">
        <v>2000</v>
      </c>
      <c r="E23" s="142">
        <v>6.0190000000000001</v>
      </c>
      <c r="F23" s="143">
        <v>12038</v>
      </c>
      <c r="G23" s="142" t="s">
        <v>942</v>
      </c>
      <c r="H23" s="142" t="s">
        <v>941</v>
      </c>
      <c r="I23" s="142" t="s">
        <v>940</v>
      </c>
      <c r="J23" s="142" t="s">
        <v>177</v>
      </c>
      <c r="K23" s="142" t="s">
        <v>0</v>
      </c>
    </row>
    <row r="24" spans="1:11" x14ac:dyDescent="0.25">
      <c r="A24" s="142" t="s">
        <v>448</v>
      </c>
      <c r="B24" s="142" t="s">
        <v>62</v>
      </c>
      <c r="C24" s="144" t="s">
        <v>107</v>
      </c>
      <c r="D24" s="152">
        <v>4357</v>
      </c>
      <c r="E24" s="142">
        <v>5.17</v>
      </c>
      <c r="F24" s="143">
        <v>22525.69</v>
      </c>
      <c r="G24" s="142" t="s">
        <v>798</v>
      </c>
      <c r="H24" s="142" t="s">
        <v>797</v>
      </c>
      <c r="I24" s="142" t="s">
        <v>796</v>
      </c>
      <c r="J24" s="142" t="s">
        <v>182</v>
      </c>
      <c r="K24" s="142" t="s">
        <v>0</v>
      </c>
    </row>
    <row r="25" spans="1:11" x14ac:dyDescent="0.25">
      <c r="A25" s="26" t="s">
        <v>93</v>
      </c>
      <c r="B25" s="26">
        <v>23</v>
      </c>
      <c r="C25" s="26"/>
      <c r="D25" s="26"/>
      <c r="E25" s="26"/>
      <c r="F25" s="27">
        <f>SUM(F2:F24)</f>
        <v>262728.71000000002</v>
      </c>
      <c r="G25" s="28"/>
      <c r="H25" s="29"/>
      <c r="I25" s="30"/>
      <c r="J25" s="30"/>
      <c r="K25" s="26"/>
    </row>
    <row r="27" spans="1:11" x14ac:dyDescent="0.25">
      <c r="C27" s="231" t="s">
        <v>94</v>
      </c>
      <c r="D27" s="232"/>
      <c r="E27" s="232"/>
      <c r="F27" s="232"/>
      <c r="G27" s="232"/>
      <c r="H27" s="232"/>
      <c r="I27" s="233"/>
    </row>
    <row r="28" spans="1:11" ht="30" x14ac:dyDescent="0.25">
      <c r="C28" s="31" t="s">
        <v>26</v>
      </c>
      <c r="D28" s="31" t="s">
        <v>36</v>
      </c>
      <c r="E28" s="32" t="s">
        <v>28</v>
      </c>
      <c r="F28" s="31" t="s">
        <v>3</v>
      </c>
      <c r="G28" s="33" t="s">
        <v>0</v>
      </c>
      <c r="H28" s="34" t="s">
        <v>95</v>
      </c>
      <c r="I28" s="35" t="s">
        <v>29</v>
      </c>
    </row>
    <row r="29" spans="1:11" x14ac:dyDescent="0.25">
      <c r="C29" s="36" t="s">
        <v>31</v>
      </c>
      <c r="D29" s="37">
        <v>0</v>
      </c>
      <c r="E29" s="37">
        <v>0</v>
      </c>
      <c r="F29" s="183">
        <v>0</v>
      </c>
      <c r="G29" s="38">
        <v>1</v>
      </c>
      <c r="H29" s="185">
        <v>22525.69</v>
      </c>
      <c r="I29" s="183">
        <v>0</v>
      </c>
    </row>
    <row r="30" spans="1:11" x14ac:dyDescent="0.25">
      <c r="C30" s="36" t="s">
        <v>32</v>
      </c>
      <c r="D30" s="37">
        <v>0</v>
      </c>
      <c r="E30" s="37">
        <v>0</v>
      </c>
      <c r="F30" s="183">
        <v>0</v>
      </c>
      <c r="G30" s="183">
        <v>0</v>
      </c>
      <c r="H30" s="185">
        <v>0</v>
      </c>
      <c r="I30" s="183">
        <v>0</v>
      </c>
    </row>
    <row r="31" spans="1:11" x14ac:dyDescent="0.25">
      <c r="C31" s="36" t="s">
        <v>33</v>
      </c>
      <c r="D31" s="37">
        <v>0</v>
      </c>
      <c r="E31" s="37">
        <v>0</v>
      </c>
      <c r="F31" s="183">
        <v>0</v>
      </c>
      <c r="G31" s="183">
        <v>0</v>
      </c>
      <c r="H31" s="185">
        <v>0</v>
      </c>
      <c r="I31" s="183">
        <v>0</v>
      </c>
    </row>
    <row r="32" spans="1:11" x14ac:dyDescent="0.25">
      <c r="C32" s="36" t="s">
        <v>34</v>
      </c>
      <c r="D32" s="37">
        <v>0</v>
      </c>
      <c r="E32" s="37">
        <v>0</v>
      </c>
      <c r="F32" s="37">
        <v>1</v>
      </c>
      <c r="G32" s="38">
        <v>21</v>
      </c>
      <c r="H32" s="185">
        <v>240203.02</v>
      </c>
      <c r="I32" s="183">
        <v>0</v>
      </c>
    </row>
    <row r="33" spans="3:9" x14ac:dyDescent="0.25">
      <c r="C33" s="36" t="s">
        <v>96</v>
      </c>
      <c r="D33" s="37">
        <v>0</v>
      </c>
      <c r="E33" s="37">
        <v>0</v>
      </c>
      <c r="F33" s="183">
        <v>0</v>
      </c>
      <c r="G33" s="183">
        <v>0</v>
      </c>
      <c r="H33" s="185">
        <v>0</v>
      </c>
      <c r="I33" s="183">
        <v>0</v>
      </c>
    </row>
    <row r="34" spans="3:9" x14ac:dyDescent="0.25">
      <c r="C34" s="36" t="s">
        <v>8</v>
      </c>
      <c r="D34" s="37">
        <v>0</v>
      </c>
      <c r="E34" s="37">
        <v>0</v>
      </c>
      <c r="F34" s="183">
        <v>0</v>
      </c>
      <c r="G34" s="183">
        <v>0</v>
      </c>
      <c r="H34" s="185">
        <v>0</v>
      </c>
      <c r="I34" s="183">
        <v>0</v>
      </c>
    </row>
    <row r="35" spans="3:9" x14ac:dyDescent="0.25">
      <c r="C35" s="40" t="s">
        <v>35</v>
      </c>
      <c r="D35" s="41">
        <f>SUM(D29:D34)</f>
        <v>0</v>
      </c>
      <c r="E35" s="41">
        <f>SUM(E29:E34)</f>
        <v>0</v>
      </c>
      <c r="F35" s="41">
        <f>SUM(F29:F34)</f>
        <v>1</v>
      </c>
      <c r="G35" s="41">
        <f t="shared" ref="G35:I35" si="0">SUM(G29:G34)</f>
        <v>22</v>
      </c>
      <c r="H35" s="42">
        <f t="shared" si="0"/>
        <v>262728.70999999996</v>
      </c>
      <c r="I35" s="41">
        <f t="shared" si="0"/>
        <v>0</v>
      </c>
    </row>
  </sheetData>
  <autoFilter ref="A1:K25" xr:uid="{EDE2714D-4320-4D16-ACBA-C0356B43B165}"/>
  <mergeCells count="1">
    <mergeCell ref="C27:I27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1D53-5146-4857-B1D8-0B01CE1F8573}">
  <dimension ref="A1:K76"/>
  <sheetViews>
    <sheetView topLeftCell="A28" workbookViewId="0">
      <selection activeCell="I39" sqref="I39"/>
    </sheetView>
  </sheetViews>
  <sheetFormatPr defaultColWidth="20.7109375" defaultRowHeight="15" x14ac:dyDescent="0.25"/>
  <cols>
    <col min="1" max="1" width="20" bestFit="1" customWidth="1"/>
    <col min="2" max="2" width="9.140625" bestFit="1" customWidth="1"/>
    <col min="3" max="3" width="24.5703125" customWidth="1"/>
    <col min="4" max="4" width="13.140625" bestFit="1" customWidth="1"/>
    <col min="5" max="5" width="8.5703125" bestFit="1" customWidth="1"/>
    <col min="6" max="6" width="14.42578125" bestFit="1" customWidth="1"/>
    <col min="7" max="7" width="17.4257812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x14ac:dyDescent="0.25">
      <c r="A2" s="142" t="s">
        <v>291</v>
      </c>
      <c r="B2" s="142" t="s">
        <v>63</v>
      </c>
      <c r="C2" s="144" t="s">
        <v>150</v>
      </c>
      <c r="D2" s="152">
        <v>2950</v>
      </c>
      <c r="E2" s="142">
        <v>5.4340000000000002</v>
      </c>
      <c r="F2" s="143">
        <v>16030.3</v>
      </c>
      <c r="G2" s="142" t="s">
        <v>877</v>
      </c>
      <c r="H2" s="142" t="s">
        <v>1391</v>
      </c>
      <c r="I2" s="142" t="s">
        <v>1390</v>
      </c>
      <c r="J2" s="142" t="s">
        <v>177</v>
      </c>
      <c r="K2" s="142" t="s">
        <v>0</v>
      </c>
    </row>
    <row r="3" spans="1:11" ht="25.5" x14ac:dyDescent="0.25">
      <c r="A3" s="142" t="s">
        <v>292</v>
      </c>
      <c r="B3" s="142" t="s">
        <v>63</v>
      </c>
      <c r="C3" s="144" t="s">
        <v>153</v>
      </c>
      <c r="D3" s="152">
        <v>1695</v>
      </c>
      <c r="E3" s="142">
        <v>5.4340000000000002</v>
      </c>
      <c r="F3" s="143">
        <v>9210.6299999999992</v>
      </c>
      <c r="G3" s="142" t="s">
        <v>877</v>
      </c>
      <c r="H3" s="142" t="s">
        <v>1383</v>
      </c>
      <c r="I3" s="142" t="s">
        <v>875</v>
      </c>
      <c r="J3" s="142" t="s">
        <v>177</v>
      </c>
      <c r="K3" s="142" t="s">
        <v>0</v>
      </c>
    </row>
    <row r="4" spans="1:11" ht="25.5" x14ac:dyDescent="0.25">
      <c r="A4" s="142" t="s">
        <v>279</v>
      </c>
      <c r="B4" s="142" t="s">
        <v>63</v>
      </c>
      <c r="C4" s="144" t="s">
        <v>153</v>
      </c>
      <c r="D4" s="152">
        <v>1695</v>
      </c>
      <c r="E4" s="142">
        <v>5.63</v>
      </c>
      <c r="F4" s="143">
        <v>9542.85</v>
      </c>
      <c r="G4" s="142" t="s">
        <v>1382</v>
      </c>
      <c r="H4" s="142" t="s">
        <v>1381</v>
      </c>
      <c r="I4" s="142" t="s">
        <v>1380</v>
      </c>
      <c r="J4" s="142" t="s">
        <v>177</v>
      </c>
      <c r="K4" s="142" t="s">
        <v>0</v>
      </c>
    </row>
    <row r="5" spans="1:11" x14ac:dyDescent="0.25">
      <c r="A5" s="142" t="s">
        <v>293</v>
      </c>
      <c r="B5" s="142" t="s">
        <v>63</v>
      </c>
      <c r="C5" s="144" t="s">
        <v>150</v>
      </c>
      <c r="D5" s="152">
        <v>2950</v>
      </c>
      <c r="E5" s="142">
        <v>5.7229999999999999</v>
      </c>
      <c r="F5" s="143">
        <v>16882.849999999999</v>
      </c>
      <c r="G5" s="142" t="s">
        <v>1378</v>
      </c>
      <c r="H5" s="142" t="s">
        <v>1379</v>
      </c>
      <c r="I5" s="142" t="s">
        <v>1376</v>
      </c>
      <c r="J5" s="142" t="s">
        <v>177</v>
      </c>
      <c r="K5" s="142" t="s">
        <v>0</v>
      </c>
    </row>
    <row r="6" spans="1:11" x14ac:dyDescent="0.25">
      <c r="A6" s="142" t="s">
        <v>294</v>
      </c>
      <c r="B6" s="142" t="s">
        <v>63</v>
      </c>
      <c r="C6" s="144" t="s">
        <v>151</v>
      </c>
      <c r="D6" s="210">
        <v>2000</v>
      </c>
      <c r="E6" s="142">
        <v>6.2460000000000004</v>
      </c>
      <c r="F6" s="143">
        <v>12492</v>
      </c>
      <c r="G6" s="142" t="s">
        <v>1378</v>
      </c>
      <c r="H6" s="142" t="s">
        <v>1377</v>
      </c>
      <c r="I6" s="142" t="s">
        <v>1376</v>
      </c>
      <c r="J6" s="142" t="s">
        <v>177</v>
      </c>
      <c r="K6" s="142" t="s">
        <v>0</v>
      </c>
    </row>
    <row r="7" spans="1:11" x14ac:dyDescent="0.25">
      <c r="A7" s="142" t="s">
        <v>281</v>
      </c>
      <c r="B7" s="142" t="s">
        <v>63</v>
      </c>
      <c r="C7" s="144" t="s">
        <v>150</v>
      </c>
      <c r="D7" s="152">
        <v>1850</v>
      </c>
      <c r="E7" s="142">
        <v>5.4462999999999999</v>
      </c>
      <c r="F7" s="143">
        <v>10075.65</v>
      </c>
      <c r="G7" s="142" t="s">
        <v>969</v>
      </c>
      <c r="H7" s="142" t="s">
        <v>1375</v>
      </c>
      <c r="I7" s="142" t="s">
        <v>967</v>
      </c>
      <c r="J7" s="142" t="s">
        <v>177</v>
      </c>
      <c r="K7" s="142" t="s">
        <v>0</v>
      </c>
    </row>
    <row r="8" spans="1:11" x14ac:dyDescent="0.25">
      <c r="A8" s="142" t="s">
        <v>282</v>
      </c>
      <c r="B8" s="142" t="s">
        <v>63</v>
      </c>
      <c r="C8" s="144" t="s">
        <v>154</v>
      </c>
      <c r="D8" s="152">
        <v>1750</v>
      </c>
      <c r="E8" s="142">
        <v>5.4462999999999999</v>
      </c>
      <c r="F8" s="143">
        <v>9531.02</v>
      </c>
      <c r="G8" s="142" t="s">
        <v>969</v>
      </c>
      <c r="H8" s="142" t="s">
        <v>1374</v>
      </c>
      <c r="I8" s="142" t="s">
        <v>967</v>
      </c>
      <c r="J8" s="142" t="s">
        <v>177</v>
      </c>
      <c r="K8" s="142" t="s">
        <v>0</v>
      </c>
    </row>
    <row r="9" spans="1:11" x14ac:dyDescent="0.25">
      <c r="A9" s="142" t="s">
        <v>283</v>
      </c>
      <c r="B9" s="142" t="s">
        <v>63</v>
      </c>
      <c r="C9" s="144" t="s">
        <v>151</v>
      </c>
      <c r="D9" s="210">
        <v>2000</v>
      </c>
      <c r="E9" s="142">
        <v>5.9587000000000003</v>
      </c>
      <c r="F9" s="143">
        <v>11917.4</v>
      </c>
      <c r="G9" s="142" t="s">
        <v>969</v>
      </c>
      <c r="H9" s="142" t="s">
        <v>1373</v>
      </c>
      <c r="I9" s="142" t="s">
        <v>967</v>
      </c>
      <c r="J9" s="142" t="s">
        <v>177</v>
      </c>
      <c r="K9" s="142" t="s">
        <v>0</v>
      </c>
    </row>
    <row r="10" spans="1:11" x14ac:dyDescent="0.25">
      <c r="A10" s="142" t="s">
        <v>284</v>
      </c>
      <c r="B10" s="142" t="s">
        <v>63</v>
      </c>
      <c r="C10" s="144" t="s">
        <v>154</v>
      </c>
      <c r="D10" s="152">
        <v>2950</v>
      </c>
      <c r="E10" s="142">
        <v>5.2949999999999999</v>
      </c>
      <c r="F10" s="143">
        <v>15620.25</v>
      </c>
      <c r="G10" s="142" t="s">
        <v>784</v>
      </c>
      <c r="H10" s="142" t="s">
        <v>1372</v>
      </c>
      <c r="I10" s="142" t="s">
        <v>1371</v>
      </c>
      <c r="J10" s="142" t="s">
        <v>177</v>
      </c>
      <c r="K10" s="142" t="s">
        <v>0</v>
      </c>
    </row>
    <row r="11" spans="1:11" x14ac:dyDescent="0.25">
      <c r="A11" s="142" t="s">
        <v>285</v>
      </c>
      <c r="B11" s="142" t="s">
        <v>63</v>
      </c>
      <c r="C11" s="144" t="s">
        <v>154</v>
      </c>
      <c r="D11" s="152">
        <v>600</v>
      </c>
      <c r="E11" s="142">
        <v>5.0919999999999996</v>
      </c>
      <c r="F11" s="143">
        <v>3055.2</v>
      </c>
      <c r="G11" s="142" t="s">
        <v>809</v>
      </c>
      <c r="H11" s="142" t="s">
        <v>1370</v>
      </c>
      <c r="I11" s="142" t="s">
        <v>807</v>
      </c>
      <c r="J11" s="142" t="s">
        <v>177</v>
      </c>
      <c r="K11" s="142" t="s">
        <v>0</v>
      </c>
    </row>
    <row r="12" spans="1:11" ht="25.5" x14ac:dyDescent="0.25">
      <c r="A12" s="142" t="s">
        <v>286</v>
      </c>
      <c r="B12" s="142" t="s">
        <v>63</v>
      </c>
      <c r="C12" s="144" t="s">
        <v>172</v>
      </c>
      <c r="D12" s="152">
        <v>2500</v>
      </c>
      <c r="E12" s="142">
        <v>5.258</v>
      </c>
      <c r="F12" s="143">
        <v>13145</v>
      </c>
      <c r="G12" s="142" t="s">
        <v>927</v>
      </c>
      <c r="H12" s="142" t="s">
        <v>1369</v>
      </c>
      <c r="I12" s="142" t="s">
        <v>925</v>
      </c>
      <c r="J12" s="142" t="s">
        <v>177</v>
      </c>
      <c r="K12" s="142" t="s">
        <v>0</v>
      </c>
    </row>
    <row r="13" spans="1:11" x14ac:dyDescent="0.25">
      <c r="A13" s="142" t="s">
        <v>287</v>
      </c>
      <c r="B13" s="142" t="s">
        <v>63</v>
      </c>
      <c r="C13" s="144" t="s">
        <v>150</v>
      </c>
      <c r="D13" s="152">
        <v>2950</v>
      </c>
      <c r="E13" s="142">
        <v>5.2685000000000004</v>
      </c>
      <c r="F13" s="143">
        <v>15542.07</v>
      </c>
      <c r="G13" s="142" t="s">
        <v>925</v>
      </c>
      <c r="H13" s="142" t="s">
        <v>1368</v>
      </c>
      <c r="I13" s="142" t="s">
        <v>1367</v>
      </c>
      <c r="J13" s="142" t="s">
        <v>177</v>
      </c>
      <c r="K13" s="142" t="s">
        <v>0</v>
      </c>
    </row>
    <row r="14" spans="1:11" x14ac:dyDescent="0.25">
      <c r="A14" s="142" t="s">
        <v>288</v>
      </c>
      <c r="B14" s="142" t="s">
        <v>63</v>
      </c>
      <c r="C14" s="144" t="s">
        <v>154</v>
      </c>
      <c r="D14" s="152">
        <v>2660</v>
      </c>
      <c r="E14" s="142">
        <v>5.2489999999999997</v>
      </c>
      <c r="F14" s="143">
        <v>13962.34</v>
      </c>
      <c r="G14" s="142" t="s">
        <v>1366</v>
      </c>
      <c r="H14" s="142" t="s">
        <v>1365</v>
      </c>
      <c r="I14" s="142" t="s">
        <v>1364</v>
      </c>
      <c r="J14" s="142" t="s">
        <v>177</v>
      </c>
      <c r="K14" s="142" t="s">
        <v>0</v>
      </c>
    </row>
    <row r="15" spans="1:11" ht="25.5" x14ac:dyDescent="0.25">
      <c r="A15" s="142" t="s">
        <v>289</v>
      </c>
      <c r="B15" s="142" t="s">
        <v>63</v>
      </c>
      <c r="C15" s="144" t="s">
        <v>153</v>
      </c>
      <c r="D15" s="152">
        <v>1595</v>
      </c>
      <c r="E15" s="142">
        <v>5.2350000000000003</v>
      </c>
      <c r="F15" s="143">
        <v>8349.82</v>
      </c>
      <c r="G15" s="142" t="s">
        <v>1353</v>
      </c>
      <c r="H15" s="142" t="s">
        <v>1352</v>
      </c>
      <c r="I15" s="142" t="s">
        <v>1093</v>
      </c>
      <c r="J15" s="142" t="s">
        <v>177</v>
      </c>
      <c r="K15" s="142" t="s">
        <v>0</v>
      </c>
    </row>
    <row r="16" spans="1:11" ht="25.5" x14ac:dyDescent="0.25">
      <c r="A16" s="142" t="s">
        <v>290</v>
      </c>
      <c r="B16" s="142" t="s">
        <v>63</v>
      </c>
      <c r="C16" s="144" t="s">
        <v>153</v>
      </c>
      <c r="D16" s="152">
        <v>2420</v>
      </c>
      <c r="E16" s="142">
        <v>5.5979999999999999</v>
      </c>
      <c r="F16" s="143">
        <v>13547.16</v>
      </c>
      <c r="G16" s="142" t="s">
        <v>836</v>
      </c>
      <c r="H16" s="142" t="s">
        <v>1350</v>
      </c>
      <c r="I16" s="142" t="s">
        <v>834</v>
      </c>
      <c r="J16" s="142" t="s">
        <v>177</v>
      </c>
      <c r="K16" s="142" t="s">
        <v>0</v>
      </c>
    </row>
    <row r="17" spans="1:11" x14ac:dyDescent="0.25">
      <c r="A17" s="142" t="s">
        <v>1291</v>
      </c>
      <c r="B17" s="142" t="s">
        <v>63</v>
      </c>
      <c r="C17" s="144" t="s">
        <v>150</v>
      </c>
      <c r="D17" s="152">
        <v>2950</v>
      </c>
      <c r="E17" s="142">
        <v>5.6165000000000003</v>
      </c>
      <c r="F17" s="143">
        <v>16568.669999999998</v>
      </c>
      <c r="G17" s="142" t="s">
        <v>763</v>
      </c>
      <c r="H17" s="142" t="s">
        <v>1290</v>
      </c>
      <c r="I17" s="142" t="s">
        <v>1074</v>
      </c>
      <c r="J17" s="142" t="s">
        <v>177</v>
      </c>
      <c r="K17" s="142" t="s">
        <v>0</v>
      </c>
    </row>
    <row r="18" spans="1:11" ht="25.5" x14ac:dyDescent="0.25">
      <c r="A18" s="142" t="s">
        <v>1289</v>
      </c>
      <c r="B18" s="142" t="s">
        <v>63</v>
      </c>
      <c r="C18" s="144" t="s">
        <v>163</v>
      </c>
      <c r="D18" s="152">
        <v>2050</v>
      </c>
      <c r="E18" s="142">
        <v>5.4950000000000001</v>
      </c>
      <c r="F18" s="143">
        <v>11264.75</v>
      </c>
      <c r="G18" s="142" t="s">
        <v>788</v>
      </c>
      <c r="H18" s="142" t="s">
        <v>1287</v>
      </c>
      <c r="I18" s="142" t="s">
        <v>1286</v>
      </c>
      <c r="J18" s="142" t="s">
        <v>177</v>
      </c>
      <c r="K18" s="142" t="s">
        <v>0</v>
      </c>
    </row>
    <row r="19" spans="1:11" x14ac:dyDescent="0.25">
      <c r="A19" s="142" t="s">
        <v>1082</v>
      </c>
      <c r="B19" s="142" t="s">
        <v>63</v>
      </c>
      <c r="C19" s="144" t="s">
        <v>150</v>
      </c>
      <c r="D19" s="152">
        <v>2655</v>
      </c>
      <c r="E19" s="142">
        <v>5.6340000000000003</v>
      </c>
      <c r="F19" s="143">
        <v>14958.27</v>
      </c>
      <c r="G19" s="142" t="s">
        <v>1081</v>
      </c>
      <c r="H19" s="142" t="s">
        <v>1080</v>
      </c>
      <c r="I19" s="142" t="s">
        <v>836</v>
      </c>
      <c r="J19" s="142" t="s">
        <v>177</v>
      </c>
      <c r="K19" s="142" t="s">
        <v>0</v>
      </c>
    </row>
    <row r="20" spans="1:11" x14ac:dyDescent="0.25">
      <c r="A20" s="142" t="s">
        <v>1079</v>
      </c>
      <c r="B20" s="142" t="s">
        <v>63</v>
      </c>
      <c r="C20" s="144" t="s">
        <v>167</v>
      </c>
      <c r="D20" s="152">
        <v>2500</v>
      </c>
      <c r="E20" s="142">
        <v>5.4589999999999996</v>
      </c>
      <c r="F20" s="143">
        <v>13647.5</v>
      </c>
      <c r="G20" s="142" t="s">
        <v>982</v>
      </c>
      <c r="H20" s="142" t="s">
        <v>1078</v>
      </c>
      <c r="I20" s="142" t="s">
        <v>857</v>
      </c>
      <c r="J20" s="142" t="s">
        <v>177</v>
      </c>
      <c r="K20" s="142" t="s">
        <v>0</v>
      </c>
    </row>
    <row r="21" spans="1:11" x14ac:dyDescent="0.25">
      <c r="A21" s="142" t="s">
        <v>1077</v>
      </c>
      <c r="B21" s="142" t="s">
        <v>63</v>
      </c>
      <c r="C21" s="144" t="s">
        <v>150</v>
      </c>
      <c r="D21" s="152">
        <v>450</v>
      </c>
      <c r="E21" s="142">
        <v>5.6165000000000003</v>
      </c>
      <c r="F21" s="143">
        <v>2527.42</v>
      </c>
      <c r="G21" s="142" t="s">
        <v>763</v>
      </c>
      <c r="H21" s="142" t="s">
        <v>1075</v>
      </c>
      <c r="I21" s="142" t="s">
        <v>1074</v>
      </c>
      <c r="J21" s="142" t="s">
        <v>177</v>
      </c>
      <c r="K21" s="142" t="s">
        <v>0</v>
      </c>
    </row>
    <row r="22" spans="1:11" x14ac:dyDescent="0.25">
      <c r="A22" s="142" t="s">
        <v>372</v>
      </c>
      <c r="B22" s="142" t="s">
        <v>63</v>
      </c>
      <c r="C22" s="144" t="s">
        <v>154</v>
      </c>
      <c r="D22" s="152">
        <v>600</v>
      </c>
      <c r="E22" s="142">
        <v>5.6580000000000004</v>
      </c>
      <c r="F22" s="143">
        <v>3394.8</v>
      </c>
      <c r="G22" s="142" t="s">
        <v>848</v>
      </c>
      <c r="H22" s="146" t="s">
        <v>1073</v>
      </c>
      <c r="I22" s="142" t="s">
        <v>846</v>
      </c>
      <c r="J22" s="142" t="s">
        <v>177</v>
      </c>
      <c r="K22" s="142" t="s">
        <v>0</v>
      </c>
    </row>
    <row r="23" spans="1:11" x14ac:dyDescent="0.25">
      <c r="A23" s="142" t="s">
        <v>1072</v>
      </c>
      <c r="B23" s="142" t="s">
        <v>63</v>
      </c>
      <c r="C23" s="144" t="s">
        <v>151</v>
      </c>
      <c r="D23" s="210">
        <v>750</v>
      </c>
      <c r="E23" s="142">
        <v>5.82</v>
      </c>
      <c r="F23" s="143">
        <v>4365</v>
      </c>
      <c r="G23" s="142" t="s">
        <v>1070</v>
      </c>
      <c r="H23" s="142" t="s">
        <v>1069</v>
      </c>
      <c r="I23" s="142" t="s">
        <v>1068</v>
      </c>
      <c r="J23" s="142" t="s">
        <v>177</v>
      </c>
      <c r="K23" s="142" t="s">
        <v>0</v>
      </c>
    </row>
    <row r="24" spans="1:11" ht="25.5" x14ac:dyDescent="0.25">
      <c r="A24" s="142" t="s">
        <v>1067</v>
      </c>
      <c r="B24" s="142" t="s">
        <v>63</v>
      </c>
      <c r="C24" s="144" t="s">
        <v>155</v>
      </c>
      <c r="D24" s="152">
        <v>1990</v>
      </c>
      <c r="E24" s="142">
        <v>5.2910000000000004</v>
      </c>
      <c r="F24" s="143">
        <v>10529.09</v>
      </c>
      <c r="G24" s="142" t="s">
        <v>854</v>
      </c>
      <c r="H24" s="142" t="s">
        <v>1066</v>
      </c>
      <c r="I24" s="142" t="s">
        <v>852</v>
      </c>
      <c r="J24" s="142" t="s">
        <v>177</v>
      </c>
      <c r="K24" s="142" t="s">
        <v>0</v>
      </c>
    </row>
    <row r="25" spans="1:11" x14ac:dyDescent="0.25">
      <c r="A25" s="142" t="s">
        <v>1065</v>
      </c>
      <c r="B25" s="142" t="s">
        <v>63</v>
      </c>
      <c r="C25" s="144" t="s">
        <v>150</v>
      </c>
      <c r="D25" s="152">
        <v>2950</v>
      </c>
      <c r="E25" s="142">
        <v>5.5250000000000004</v>
      </c>
      <c r="F25" s="143">
        <v>16298.75</v>
      </c>
      <c r="G25" s="142" t="s">
        <v>1064</v>
      </c>
      <c r="H25" s="142" t="s">
        <v>1063</v>
      </c>
      <c r="I25" s="142" t="s">
        <v>1062</v>
      </c>
      <c r="J25" s="142" t="s">
        <v>177</v>
      </c>
      <c r="K25" s="142" t="s">
        <v>0</v>
      </c>
    </row>
    <row r="26" spans="1:11" x14ac:dyDescent="0.25">
      <c r="A26" s="142" t="s">
        <v>1061</v>
      </c>
      <c r="B26" s="142" t="s">
        <v>63</v>
      </c>
      <c r="C26" s="144" t="s">
        <v>150</v>
      </c>
      <c r="D26" s="152">
        <v>2950</v>
      </c>
      <c r="E26" s="142">
        <v>5.3090000000000002</v>
      </c>
      <c r="F26" s="143">
        <v>15661.55</v>
      </c>
      <c r="G26" s="142" t="s">
        <v>1060</v>
      </c>
      <c r="H26" s="142" t="s">
        <v>1059</v>
      </c>
      <c r="I26" s="142" t="s">
        <v>1058</v>
      </c>
      <c r="J26" s="142" t="s">
        <v>177</v>
      </c>
      <c r="K26" s="142" t="s">
        <v>0</v>
      </c>
    </row>
    <row r="27" spans="1:11" x14ac:dyDescent="0.25">
      <c r="A27" s="142" t="s">
        <v>1057</v>
      </c>
      <c r="B27" s="142" t="s">
        <v>63</v>
      </c>
      <c r="C27" s="144" t="s">
        <v>165</v>
      </c>
      <c r="D27" s="152">
        <v>2455</v>
      </c>
      <c r="E27" s="142">
        <v>5.5679999999999996</v>
      </c>
      <c r="F27" s="143">
        <v>13669.44</v>
      </c>
      <c r="G27" s="142" t="s">
        <v>1050</v>
      </c>
      <c r="H27" s="142" t="s">
        <v>1055</v>
      </c>
      <c r="I27" s="142" t="s">
        <v>1048</v>
      </c>
      <c r="J27" s="142" t="s">
        <v>177</v>
      </c>
      <c r="K27" s="142" t="s">
        <v>0</v>
      </c>
    </row>
    <row r="28" spans="1:11" x14ac:dyDescent="0.25">
      <c r="A28" s="142" t="s">
        <v>1054</v>
      </c>
      <c r="B28" s="142" t="s">
        <v>63</v>
      </c>
      <c r="C28" s="144" t="s">
        <v>167</v>
      </c>
      <c r="D28" s="152">
        <v>1694</v>
      </c>
      <c r="E28" s="142">
        <v>5.5679999999999996</v>
      </c>
      <c r="F28" s="143">
        <v>9432.19</v>
      </c>
      <c r="G28" s="142" t="s">
        <v>1050</v>
      </c>
      <c r="H28" s="142" t="s">
        <v>1052</v>
      </c>
      <c r="I28" s="142" t="s">
        <v>1048</v>
      </c>
      <c r="J28" s="142" t="s">
        <v>177</v>
      </c>
      <c r="K28" s="142" t="s">
        <v>0</v>
      </c>
    </row>
    <row r="29" spans="1:11" x14ac:dyDescent="0.25">
      <c r="A29" s="142" t="s">
        <v>1051</v>
      </c>
      <c r="B29" s="142" t="s">
        <v>63</v>
      </c>
      <c r="C29" s="144" t="s">
        <v>150</v>
      </c>
      <c r="D29" s="152">
        <v>1850</v>
      </c>
      <c r="E29" s="142">
        <v>5.5679999999999996</v>
      </c>
      <c r="F29" s="143">
        <v>10300.799999999999</v>
      </c>
      <c r="G29" s="142" t="s">
        <v>1050</v>
      </c>
      <c r="H29" s="142" t="s">
        <v>1049</v>
      </c>
      <c r="I29" s="142" t="s">
        <v>1048</v>
      </c>
      <c r="J29" s="142" t="s">
        <v>177</v>
      </c>
      <c r="K29" s="142" t="s">
        <v>0</v>
      </c>
    </row>
    <row r="30" spans="1:11" x14ac:dyDescent="0.25">
      <c r="A30" s="142" t="s">
        <v>212</v>
      </c>
      <c r="B30" s="142" t="s">
        <v>63</v>
      </c>
      <c r="C30" s="144" t="s">
        <v>151</v>
      </c>
      <c r="D30" s="152">
        <v>1912.32</v>
      </c>
      <c r="E30" s="142">
        <v>5.649</v>
      </c>
      <c r="F30" s="143">
        <v>10802.69</v>
      </c>
      <c r="G30" s="142" t="s">
        <v>848</v>
      </c>
      <c r="H30" s="142" t="s">
        <v>1038</v>
      </c>
      <c r="I30" s="142" t="s">
        <v>846</v>
      </c>
      <c r="J30" s="142" t="s">
        <v>177</v>
      </c>
      <c r="K30" s="142" t="s">
        <v>0</v>
      </c>
    </row>
    <row r="31" spans="1:11" x14ac:dyDescent="0.25">
      <c r="A31" s="142" t="s">
        <v>426</v>
      </c>
      <c r="B31" s="142" t="s">
        <v>63</v>
      </c>
      <c r="C31" s="144" t="s">
        <v>150</v>
      </c>
      <c r="D31" s="152">
        <v>1900</v>
      </c>
      <c r="E31" s="142">
        <v>5.657</v>
      </c>
      <c r="F31" s="143">
        <v>10748.3</v>
      </c>
      <c r="G31" s="142" t="s">
        <v>1036</v>
      </c>
      <c r="H31" s="145"/>
      <c r="I31" s="142" t="s">
        <v>1035</v>
      </c>
      <c r="J31" s="142" t="s">
        <v>177</v>
      </c>
      <c r="K31" s="142" t="s">
        <v>0</v>
      </c>
    </row>
    <row r="32" spans="1:11" ht="25.5" x14ac:dyDescent="0.25">
      <c r="A32" s="142" t="s">
        <v>364</v>
      </c>
      <c r="B32" s="142" t="s">
        <v>63</v>
      </c>
      <c r="C32" s="144" t="s">
        <v>153</v>
      </c>
      <c r="D32" s="152">
        <v>1695</v>
      </c>
      <c r="E32" s="142">
        <v>5.4398999999999997</v>
      </c>
      <c r="F32" s="143">
        <v>9220.6299999999992</v>
      </c>
      <c r="G32" s="142" t="s">
        <v>877</v>
      </c>
      <c r="H32" s="142" t="s">
        <v>876</v>
      </c>
      <c r="I32" s="142" t="s">
        <v>875</v>
      </c>
      <c r="J32" s="142" t="s">
        <v>177</v>
      </c>
      <c r="K32" s="142" t="s">
        <v>0</v>
      </c>
    </row>
    <row r="33" spans="1:11" x14ac:dyDescent="0.25">
      <c r="A33" s="142" t="s">
        <v>981</v>
      </c>
      <c r="B33" s="142" t="s">
        <v>63</v>
      </c>
      <c r="C33" s="144" t="s">
        <v>151</v>
      </c>
      <c r="D33" s="152">
        <v>1584</v>
      </c>
      <c r="E33" s="142">
        <v>5.4565000000000001</v>
      </c>
      <c r="F33" s="143">
        <v>8643.09</v>
      </c>
      <c r="G33" s="142" t="s">
        <v>877</v>
      </c>
      <c r="H33" s="142" t="s">
        <v>979</v>
      </c>
      <c r="I33" s="142" t="s">
        <v>875</v>
      </c>
      <c r="J33" s="142" t="s">
        <v>177</v>
      </c>
      <c r="K33" s="142" t="s">
        <v>0</v>
      </c>
    </row>
    <row r="34" spans="1:11" x14ac:dyDescent="0.25">
      <c r="A34" s="142" t="s">
        <v>978</v>
      </c>
      <c r="B34" s="142" t="s">
        <v>63</v>
      </c>
      <c r="C34" s="144" t="s">
        <v>977</v>
      </c>
      <c r="D34" s="154">
        <v>700</v>
      </c>
      <c r="E34" s="142">
        <v>7.218</v>
      </c>
      <c r="F34" s="143">
        <v>5052.6000000000004</v>
      </c>
      <c r="G34" s="142" t="s">
        <v>975</v>
      </c>
      <c r="H34" s="142" t="s">
        <v>974</v>
      </c>
      <c r="I34" s="142" t="s">
        <v>973</v>
      </c>
      <c r="J34" s="142" t="s">
        <v>177</v>
      </c>
      <c r="K34" s="142" t="s">
        <v>0</v>
      </c>
    </row>
    <row r="35" spans="1:11" ht="25.5" x14ac:dyDescent="0.25">
      <c r="A35" s="142" t="s">
        <v>939</v>
      </c>
      <c r="B35" s="142" t="s">
        <v>63</v>
      </c>
      <c r="C35" s="144" t="s">
        <v>173</v>
      </c>
      <c r="D35" s="152">
        <v>2400</v>
      </c>
      <c r="E35" s="142">
        <v>5.2869999999999999</v>
      </c>
      <c r="F35" s="143">
        <v>12688.8</v>
      </c>
      <c r="G35" s="142" t="s">
        <v>734</v>
      </c>
      <c r="H35" s="142" t="s">
        <v>937</v>
      </c>
      <c r="I35" s="142" t="s">
        <v>936</v>
      </c>
      <c r="J35" s="142" t="s">
        <v>177</v>
      </c>
      <c r="K35" s="142" t="s">
        <v>0</v>
      </c>
    </row>
    <row r="36" spans="1:11" x14ac:dyDescent="0.25">
      <c r="A36" s="142" t="s">
        <v>935</v>
      </c>
      <c r="B36" s="142" t="s">
        <v>63</v>
      </c>
      <c r="C36" s="144" t="s">
        <v>151</v>
      </c>
      <c r="D36" s="152">
        <v>2549.7600000000002</v>
      </c>
      <c r="E36" s="142">
        <v>5.2934999999999999</v>
      </c>
      <c r="F36" s="143">
        <v>13497.15</v>
      </c>
      <c r="G36" s="142" t="s">
        <v>734</v>
      </c>
      <c r="H36" s="142" t="s">
        <v>933</v>
      </c>
      <c r="I36" s="142" t="s">
        <v>734</v>
      </c>
      <c r="J36" s="142" t="s">
        <v>177</v>
      </c>
      <c r="K36" s="142" t="s">
        <v>0</v>
      </c>
    </row>
    <row r="37" spans="1:11" x14ac:dyDescent="0.25">
      <c r="A37" s="142" t="s">
        <v>932</v>
      </c>
      <c r="B37" s="142" t="s">
        <v>63</v>
      </c>
      <c r="C37" s="144" t="s">
        <v>151</v>
      </c>
      <c r="D37" s="152">
        <v>1699.84</v>
      </c>
      <c r="E37" s="142">
        <v>5.2897999999999996</v>
      </c>
      <c r="F37" s="143">
        <v>8991.81</v>
      </c>
      <c r="G37" s="142" t="s">
        <v>919</v>
      </c>
      <c r="H37" s="142" t="s">
        <v>930</v>
      </c>
      <c r="I37" s="142" t="s">
        <v>917</v>
      </c>
      <c r="J37" s="142" t="s">
        <v>177</v>
      </c>
      <c r="K37" s="142" t="s">
        <v>0</v>
      </c>
    </row>
    <row r="38" spans="1:11" x14ac:dyDescent="0.25">
      <c r="A38" s="142" t="s">
        <v>929</v>
      </c>
      <c r="B38" s="142" t="s">
        <v>63</v>
      </c>
      <c r="C38" s="144" t="s">
        <v>159</v>
      </c>
      <c r="D38" s="152">
        <v>2150</v>
      </c>
      <c r="E38" s="142">
        <v>5.266</v>
      </c>
      <c r="F38" s="143">
        <v>11321.9</v>
      </c>
      <c r="G38" s="142" t="s">
        <v>927</v>
      </c>
      <c r="H38" s="142" t="s">
        <v>926</v>
      </c>
      <c r="I38" s="142" t="s">
        <v>925</v>
      </c>
      <c r="J38" s="142" t="s">
        <v>177</v>
      </c>
      <c r="K38" s="142" t="s">
        <v>0</v>
      </c>
    </row>
    <row r="39" spans="1:11" ht="25.5" x14ac:dyDescent="0.25">
      <c r="A39" s="142" t="s">
        <v>371</v>
      </c>
      <c r="B39" s="142" t="s">
        <v>63</v>
      </c>
      <c r="C39" s="144" t="s">
        <v>173</v>
      </c>
      <c r="D39" s="154">
        <v>1500</v>
      </c>
      <c r="E39" s="142">
        <v>7.2919999999999998</v>
      </c>
      <c r="F39" s="143">
        <v>10938</v>
      </c>
      <c r="G39" s="142" t="s">
        <v>923</v>
      </c>
      <c r="H39" s="142" t="s">
        <v>922</v>
      </c>
      <c r="I39" s="224">
        <v>44436</v>
      </c>
      <c r="J39" s="142" t="s">
        <v>177</v>
      </c>
      <c r="K39" s="142" t="s">
        <v>0</v>
      </c>
    </row>
    <row r="40" spans="1:11" x14ac:dyDescent="0.25">
      <c r="A40" s="142" t="s">
        <v>921</v>
      </c>
      <c r="B40" s="142" t="s">
        <v>63</v>
      </c>
      <c r="C40" s="144" t="s">
        <v>154</v>
      </c>
      <c r="D40" s="152">
        <v>1750</v>
      </c>
      <c r="E40" s="142">
        <v>5.2897999999999996</v>
      </c>
      <c r="F40" s="143">
        <v>9257.15</v>
      </c>
      <c r="G40" s="142" t="s">
        <v>919</v>
      </c>
      <c r="H40" s="142" t="s">
        <v>918</v>
      </c>
      <c r="I40" s="142" t="s">
        <v>917</v>
      </c>
      <c r="J40" s="142" t="s">
        <v>177</v>
      </c>
      <c r="K40" s="142" t="s">
        <v>0</v>
      </c>
    </row>
    <row r="41" spans="1:11" x14ac:dyDescent="0.25">
      <c r="A41" s="142" t="s">
        <v>235</v>
      </c>
      <c r="B41" s="142" t="s">
        <v>63</v>
      </c>
      <c r="C41" s="144" t="s">
        <v>162</v>
      </c>
      <c r="D41" s="152">
        <v>2500</v>
      </c>
      <c r="E41" s="142">
        <v>5.2515000000000001</v>
      </c>
      <c r="F41" s="143">
        <v>13128.75</v>
      </c>
      <c r="G41" s="142" t="s">
        <v>915</v>
      </c>
      <c r="H41" s="142" t="s">
        <v>914</v>
      </c>
      <c r="I41" s="142" t="s">
        <v>798</v>
      </c>
      <c r="J41" s="142" t="s">
        <v>177</v>
      </c>
      <c r="K41" s="142" t="s">
        <v>0</v>
      </c>
    </row>
    <row r="42" spans="1:11" x14ac:dyDescent="0.25">
      <c r="A42" s="142" t="s">
        <v>913</v>
      </c>
      <c r="B42" s="142" t="s">
        <v>63</v>
      </c>
      <c r="C42" s="144" t="s">
        <v>904</v>
      </c>
      <c r="D42" s="152">
        <v>600</v>
      </c>
      <c r="E42" s="142">
        <v>5.2030000000000003</v>
      </c>
      <c r="F42" s="143">
        <v>3121.8</v>
      </c>
      <c r="G42" s="142" t="s">
        <v>912</v>
      </c>
      <c r="H42" s="142" t="s">
        <v>911</v>
      </c>
      <c r="I42" s="142" t="s">
        <v>758</v>
      </c>
      <c r="J42" s="142" t="s">
        <v>177</v>
      </c>
      <c r="K42" s="142" t="s">
        <v>0</v>
      </c>
    </row>
    <row r="43" spans="1:11" x14ac:dyDescent="0.25">
      <c r="A43" s="142" t="s">
        <v>231</v>
      </c>
      <c r="B43" s="142" t="s">
        <v>63</v>
      </c>
      <c r="C43" s="144" t="s">
        <v>150</v>
      </c>
      <c r="D43" s="152">
        <v>1475</v>
      </c>
      <c r="E43" s="142">
        <v>5.1139999999999999</v>
      </c>
      <c r="F43" s="143">
        <v>7543.15</v>
      </c>
      <c r="G43" s="142" t="s">
        <v>910</v>
      </c>
      <c r="H43" s="142" t="s">
        <v>909</v>
      </c>
      <c r="I43" s="142" t="s">
        <v>908</v>
      </c>
      <c r="J43" s="142" t="s">
        <v>177</v>
      </c>
      <c r="K43" s="142" t="s">
        <v>0</v>
      </c>
    </row>
    <row r="44" spans="1:11" x14ac:dyDescent="0.25">
      <c r="A44" s="142" t="s">
        <v>367</v>
      </c>
      <c r="B44" s="142" t="s">
        <v>63</v>
      </c>
      <c r="C44" s="144" t="s">
        <v>904</v>
      </c>
      <c r="D44" s="152">
        <v>600</v>
      </c>
      <c r="E44" s="142">
        <v>5.1829999999999998</v>
      </c>
      <c r="F44" s="143">
        <v>3109.8</v>
      </c>
      <c r="G44" s="142" t="s">
        <v>756</v>
      </c>
      <c r="H44" s="142" t="s">
        <v>907</v>
      </c>
      <c r="I44" s="142" t="s">
        <v>906</v>
      </c>
      <c r="J44" s="142" t="s">
        <v>177</v>
      </c>
      <c r="K44" s="142" t="s">
        <v>0</v>
      </c>
    </row>
    <row r="45" spans="1:11" x14ac:dyDescent="0.25">
      <c r="A45" s="142" t="s">
        <v>905</v>
      </c>
      <c r="B45" s="142" t="s">
        <v>63</v>
      </c>
      <c r="C45" s="144" t="s">
        <v>904</v>
      </c>
      <c r="D45" s="152">
        <v>600</v>
      </c>
      <c r="E45" s="142">
        <v>5.1820000000000004</v>
      </c>
      <c r="F45" s="143">
        <v>3109.2</v>
      </c>
      <c r="G45" s="142" t="s">
        <v>756</v>
      </c>
      <c r="H45" s="142" t="s">
        <v>902</v>
      </c>
      <c r="I45" s="142" t="s">
        <v>893</v>
      </c>
      <c r="J45" s="142" t="s">
        <v>177</v>
      </c>
      <c r="K45" s="142" t="s">
        <v>0</v>
      </c>
    </row>
    <row r="46" spans="1:11" x14ac:dyDescent="0.25">
      <c r="A46" s="142" t="s">
        <v>368</v>
      </c>
      <c r="B46" s="142" t="s">
        <v>63</v>
      </c>
      <c r="C46" s="144" t="s">
        <v>151</v>
      </c>
      <c r="D46" s="210">
        <v>1400</v>
      </c>
      <c r="E46" s="142">
        <v>5.6689999999999996</v>
      </c>
      <c r="F46" s="143">
        <v>7936.6</v>
      </c>
      <c r="G46" s="142" t="s">
        <v>893</v>
      </c>
      <c r="H46" s="142" t="s">
        <v>900</v>
      </c>
      <c r="I46" s="142" t="s">
        <v>893</v>
      </c>
      <c r="J46" s="142" t="s">
        <v>177</v>
      </c>
      <c r="K46" s="142" t="s">
        <v>0</v>
      </c>
    </row>
    <row r="47" spans="1:11" x14ac:dyDescent="0.25">
      <c r="A47" s="142" t="s">
        <v>899</v>
      </c>
      <c r="B47" s="142" t="s">
        <v>63</v>
      </c>
      <c r="C47" s="144" t="s">
        <v>165</v>
      </c>
      <c r="D47" s="152">
        <v>2245</v>
      </c>
      <c r="E47" s="142">
        <v>5.1950000000000003</v>
      </c>
      <c r="F47" s="143">
        <v>11662.77</v>
      </c>
      <c r="G47" s="142" t="s">
        <v>893</v>
      </c>
      <c r="H47" s="142" t="s">
        <v>897</v>
      </c>
      <c r="I47" s="142" t="s">
        <v>896</v>
      </c>
      <c r="J47" s="142" t="s">
        <v>177</v>
      </c>
      <c r="K47" s="142" t="s">
        <v>0</v>
      </c>
    </row>
    <row r="48" spans="1:11" ht="25.5" x14ac:dyDescent="0.25">
      <c r="A48" s="142" t="s">
        <v>369</v>
      </c>
      <c r="B48" s="142" t="s">
        <v>63</v>
      </c>
      <c r="C48" s="144" t="s">
        <v>153</v>
      </c>
      <c r="D48" s="152">
        <v>2350</v>
      </c>
      <c r="E48" s="142">
        <v>5.1790000000000003</v>
      </c>
      <c r="F48" s="143">
        <v>12170.65</v>
      </c>
      <c r="G48" s="142" t="s">
        <v>893</v>
      </c>
      <c r="H48" s="142" t="s">
        <v>894</v>
      </c>
      <c r="I48" s="142" t="s">
        <v>893</v>
      </c>
      <c r="J48" s="142" t="s">
        <v>177</v>
      </c>
      <c r="K48" s="142" t="s">
        <v>0</v>
      </c>
    </row>
    <row r="49" spans="1:11" x14ac:dyDescent="0.25">
      <c r="A49" s="142" t="s">
        <v>229</v>
      </c>
      <c r="B49" s="142" t="s">
        <v>63</v>
      </c>
      <c r="C49" s="144" t="s">
        <v>151</v>
      </c>
      <c r="D49" s="210">
        <v>1600</v>
      </c>
      <c r="E49" s="142">
        <v>5.6675000000000004</v>
      </c>
      <c r="F49" s="143">
        <v>9068</v>
      </c>
      <c r="G49" s="142" t="s">
        <v>889</v>
      </c>
      <c r="H49" s="142" t="s">
        <v>892</v>
      </c>
      <c r="I49" s="142" t="s">
        <v>887</v>
      </c>
      <c r="J49" s="142" t="s">
        <v>177</v>
      </c>
      <c r="K49" s="142" t="s">
        <v>0</v>
      </c>
    </row>
    <row r="50" spans="1:11" x14ac:dyDescent="0.25">
      <c r="A50" s="142" t="s">
        <v>891</v>
      </c>
      <c r="B50" s="142" t="s">
        <v>63</v>
      </c>
      <c r="C50" s="144" t="s">
        <v>169</v>
      </c>
      <c r="D50" s="152">
        <v>1572.5</v>
      </c>
      <c r="E50" s="142">
        <v>5.0540000000000003</v>
      </c>
      <c r="F50" s="143">
        <v>7947.41</v>
      </c>
      <c r="G50" s="142" t="s">
        <v>889</v>
      </c>
      <c r="H50" s="142" t="s">
        <v>888</v>
      </c>
      <c r="I50" s="142" t="s">
        <v>887</v>
      </c>
      <c r="J50" s="142" t="s">
        <v>177</v>
      </c>
      <c r="K50" s="142" t="s">
        <v>0</v>
      </c>
    </row>
    <row r="51" spans="1:11" x14ac:dyDescent="0.25">
      <c r="A51" s="142" t="s">
        <v>365</v>
      </c>
      <c r="B51" s="142" t="s">
        <v>63</v>
      </c>
      <c r="C51" s="144" t="s">
        <v>151</v>
      </c>
      <c r="D51" s="210">
        <v>1600</v>
      </c>
      <c r="E51" s="142">
        <v>5.9225000000000003</v>
      </c>
      <c r="F51" s="143">
        <v>9476</v>
      </c>
      <c r="G51" s="142" t="s">
        <v>886</v>
      </c>
      <c r="H51" s="142" t="s">
        <v>885</v>
      </c>
      <c r="I51" s="142" t="s">
        <v>884</v>
      </c>
      <c r="J51" s="142" t="s">
        <v>177</v>
      </c>
      <c r="K51" s="142" t="s">
        <v>0</v>
      </c>
    </row>
    <row r="52" spans="1:11" x14ac:dyDescent="0.25">
      <c r="A52" s="142" t="s">
        <v>227</v>
      </c>
      <c r="B52" s="142" t="s">
        <v>63</v>
      </c>
      <c r="C52" s="144" t="s">
        <v>151</v>
      </c>
      <c r="D52" s="210">
        <v>2000</v>
      </c>
      <c r="E52" s="142">
        <v>5.9089999999999998</v>
      </c>
      <c r="F52" s="143">
        <v>11818</v>
      </c>
      <c r="G52" s="142" t="s">
        <v>788</v>
      </c>
      <c r="H52" s="142" t="s">
        <v>883</v>
      </c>
      <c r="I52" s="142" t="s">
        <v>881</v>
      </c>
      <c r="J52" s="142" t="s">
        <v>177</v>
      </c>
      <c r="K52" s="142" t="s">
        <v>0</v>
      </c>
    </row>
    <row r="53" spans="1:11" x14ac:dyDescent="0.25">
      <c r="A53" s="142" t="s">
        <v>226</v>
      </c>
      <c r="B53" s="142" t="s">
        <v>63</v>
      </c>
      <c r="C53" s="144" t="s">
        <v>150</v>
      </c>
      <c r="D53" s="152">
        <v>1770</v>
      </c>
      <c r="E53" s="142">
        <v>5.4950000000000001</v>
      </c>
      <c r="F53" s="143">
        <v>9726.15</v>
      </c>
      <c r="G53" s="142" t="s">
        <v>788</v>
      </c>
      <c r="H53" s="142" t="s">
        <v>882</v>
      </c>
      <c r="I53" s="142" t="s">
        <v>881</v>
      </c>
      <c r="J53" s="142" t="s">
        <v>177</v>
      </c>
      <c r="K53" s="142" t="s">
        <v>0</v>
      </c>
    </row>
    <row r="54" spans="1:11" x14ac:dyDescent="0.25">
      <c r="A54" s="142" t="s">
        <v>228</v>
      </c>
      <c r="B54" s="142" t="s">
        <v>63</v>
      </c>
      <c r="C54" s="144" t="s">
        <v>880</v>
      </c>
      <c r="D54" s="152">
        <v>1995</v>
      </c>
      <c r="E54" s="142">
        <v>5.4565000000000001</v>
      </c>
      <c r="F54" s="143">
        <v>10885.71</v>
      </c>
      <c r="G54" s="142" t="s">
        <v>877</v>
      </c>
      <c r="H54" s="142" t="s">
        <v>878</v>
      </c>
      <c r="I54" s="142" t="s">
        <v>875</v>
      </c>
      <c r="J54" s="142" t="s">
        <v>177</v>
      </c>
      <c r="K54" s="142" t="s">
        <v>0</v>
      </c>
    </row>
    <row r="55" spans="1:11" x14ac:dyDescent="0.25">
      <c r="A55" s="142" t="s">
        <v>363</v>
      </c>
      <c r="B55" s="142" t="s">
        <v>63</v>
      </c>
      <c r="C55" s="144" t="s">
        <v>151</v>
      </c>
      <c r="D55" s="210">
        <v>2000</v>
      </c>
      <c r="E55" s="142">
        <v>6.0716999999999999</v>
      </c>
      <c r="F55" s="143">
        <v>12143.4</v>
      </c>
      <c r="G55" s="142" t="s">
        <v>877</v>
      </c>
      <c r="H55" s="142" t="s">
        <v>876</v>
      </c>
      <c r="I55" s="142" t="s">
        <v>875</v>
      </c>
      <c r="J55" s="142" t="s">
        <v>177</v>
      </c>
      <c r="K55" s="142" t="s">
        <v>0</v>
      </c>
    </row>
    <row r="56" spans="1:11" ht="25.5" x14ac:dyDescent="0.25">
      <c r="A56" s="142" t="s">
        <v>207</v>
      </c>
      <c r="B56" s="142" t="s">
        <v>63</v>
      </c>
      <c r="C56" s="144" t="s">
        <v>172</v>
      </c>
      <c r="D56" s="152">
        <v>1030</v>
      </c>
      <c r="E56" s="142">
        <v>5.508</v>
      </c>
      <c r="F56" s="143">
        <v>5673.24</v>
      </c>
      <c r="G56" s="142" t="s">
        <v>873</v>
      </c>
      <c r="H56" s="142" t="s">
        <v>872</v>
      </c>
      <c r="I56" s="142" t="s">
        <v>871</v>
      </c>
      <c r="J56" s="142" t="s">
        <v>177</v>
      </c>
      <c r="K56" s="142" t="s">
        <v>0</v>
      </c>
    </row>
    <row r="57" spans="1:11" x14ac:dyDescent="0.25">
      <c r="A57" s="142" t="s">
        <v>856</v>
      </c>
      <c r="B57" s="142" t="s">
        <v>63</v>
      </c>
      <c r="C57" s="144" t="s">
        <v>150</v>
      </c>
      <c r="D57" s="152">
        <v>2950</v>
      </c>
      <c r="E57" s="142">
        <v>5.2910000000000004</v>
      </c>
      <c r="F57" s="143">
        <v>15608.45</v>
      </c>
      <c r="G57" s="142" t="s">
        <v>854</v>
      </c>
      <c r="H57" s="142" t="s">
        <v>853</v>
      </c>
      <c r="I57" s="142" t="s">
        <v>852</v>
      </c>
      <c r="J57" s="142" t="s">
        <v>177</v>
      </c>
      <c r="K57" s="142" t="s">
        <v>0</v>
      </c>
    </row>
    <row r="58" spans="1:11" x14ac:dyDescent="0.25">
      <c r="A58" s="142" t="s">
        <v>424</v>
      </c>
      <c r="B58" s="142" t="s">
        <v>63</v>
      </c>
      <c r="C58" s="144" t="s">
        <v>150</v>
      </c>
      <c r="D58" s="152">
        <v>2212.5</v>
      </c>
      <c r="E58" s="142">
        <v>5.7595000000000001</v>
      </c>
      <c r="F58" s="143">
        <v>12742.89</v>
      </c>
      <c r="G58" s="142" t="s">
        <v>832</v>
      </c>
      <c r="H58" s="142" t="s">
        <v>850</v>
      </c>
      <c r="I58" s="142" t="s">
        <v>781</v>
      </c>
      <c r="J58" s="142" t="s">
        <v>177</v>
      </c>
      <c r="K58" s="142" t="s">
        <v>0</v>
      </c>
    </row>
    <row r="59" spans="1:11" x14ac:dyDescent="0.25">
      <c r="A59" s="142" t="s">
        <v>211</v>
      </c>
      <c r="B59" s="142" t="s">
        <v>63</v>
      </c>
      <c r="C59" s="144" t="s">
        <v>150</v>
      </c>
      <c r="D59" s="152">
        <v>1475</v>
      </c>
      <c r="E59" s="142">
        <v>5.649</v>
      </c>
      <c r="F59" s="143">
        <v>8332.27</v>
      </c>
      <c r="G59" s="142" t="s">
        <v>848</v>
      </c>
      <c r="H59" s="142" t="s">
        <v>847</v>
      </c>
      <c r="I59" s="142" t="s">
        <v>846</v>
      </c>
      <c r="J59" s="142" t="s">
        <v>177</v>
      </c>
      <c r="K59" s="142" t="s">
        <v>0</v>
      </c>
    </row>
    <row r="60" spans="1:11" x14ac:dyDescent="0.25">
      <c r="A60" s="142" t="s">
        <v>845</v>
      </c>
      <c r="B60" s="142" t="s">
        <v>63</v>
      </c>
      <c r="C60" s="144" t="s">
        <v>151</v>
      </c>
      <c r="D60" s="210">
        <v>2000</v>
      </c>
      <c r="E60" s="142">
        <v>6.0754999999999999</v>
      </c>
      <c r="F60" s="143">
        <v>12151</v>
      </c>
      <c r="G60" s="142" t="s">
        <v>843</v>
      </c>
      <c r="H60" s="142" t="s">
        <v>842</v>
      </c>
      <c r="I60" s="142" t="s">
        <v>765</v>
      </c>
      <c r="J60" s="142" t="s">
        <v>177</v>
      </c>
      <c r="K60" s="142" t="s">
        <v>0</v>
      </c>
    </row>
    <row r="61" spans="1:11" x14ac:dyDescent="0.25">
      <c r="A61" s="142" t="s">
        <v>350</v>
      </c>
      <c r="B61" s="142" t="s">
        <v>63</v>
      </c>
      <c r="C61" s="144" t="s">
        <v>124</v>
      </c>
      <c r="D61" s="152">
        <v>99000</v>
      </c>
      <c r="E61" s="142">
        <v>5.4690000000000003</v>
      </c>
      <c r="F61" s="143">
        <v>541431</v>
      </c>
      <c r="G61" s="142" t="s">
        <v>788</v>
      </c>
      <c r="H61" s="142" t="s">
        <v>787</v>
      </c>
      <c r="I61" s="142" t="s">
        <v>786</v>
      </c>
      <c r="J61" s="142" t="s">
        <v>182</v>
      </c>
      <c r="K61" s="142" t="s">
        <v>0</v>
      </c>
    </row>
    <row r="62" spans="1:11" x14ac:dyDescent="0.25">
      <c r="A62" s="142" t="s">
        <v>254</v>
      </c>
      <c r="B62" s="142" t="s">
        <v>63</v>
      </c>
      <c r="C62" s="144" t="s">
        <v>124</v>
      </c>
      <c r="D62" s="152">
        <v>13840</v>
      </c>
      <c r="E62" s="142">
        <v>5.4865000000000004</v>
      </c>
      <c r="F62" s="143">
        <v>75933.16</v>
      </c>
      <c r="G62" s="142" t="s">
        <v>762</v>
      </c>
      <c r="H62" s="142" t="s">
        <v>761</v>
      </c>
      <c r="I62" s="142" t="s">
        <v>760</v>
      </c>
      <c r="J62" s="142" t="s">
        <v>182</v>
      </c>
      <c r="K62" s="142" t="s">
        <v>0</v>
      </c>
    </row>
    <row r="63" spans="1:11" ht="38.25" x14ac:dyDescent="0.25">
      <c r="A63" s="142" t="s">
        <v>500</v>
      </c>
      <c r="B63" s="142" t="s">
        <v>63</v>
      </c>
      <c r="C63" s="144" t="s">
        <v>190</v>
      </c>
      <c r="D63" s="152">
        <v>210</v>
      </c>
      <c r="E63" s="142">
        <v>5.4749999999999996</v>
      </c>
      <c r="F63" s="143">
        <v>1149.75</v>
      </c>
      <c r="G63" s="142" t="s">
        <v>752</v>
      </c>
      <c r="H63" s="142" t="s">
        <v>751</v>
      </c>
      <c r="I63" s="142" t="s">
        <v>750</v>
      </c>
      <c r="J63" s="142" t="s">
        <v>182</v>
      </c>
      <c r="K63" s="142" t="s">
        <v>0</v>
      </c>
    </row>
    <row r="64" spans="1:11" ht="38.25" x14ac:dyDescent="0.25">
      <c r="A64" s="142" t="s">
        <v>500</v>
      </c>
      <c r="B64" s="142" t="s">
        <v>63</v>
      </c>
      <c r="C64" s="144" t="s">
        <v>190</v>
      </c>
      <c r="D64" s="152">
        <v>2256.5</v>
      </c>
      <c r="E64" s="142">
        <v>4.9880000000000004</v>
      </c>
      <c r="F64" s="143">
        <v>11255.42</v>
      </c>
      <c r="G64" s="142" t="s">
        <v>749</v>
      </c>
      <c r="H64" s="142" t="s">
        <v>748</v>
      </c>
      <c r="I64" s="142" t="s">
        <v>747</v>
      </c>
      <c r="J64" s="142" t="s">
        <v>182</v>
      </c>
      <c r="K64" s="142" t="s">
        <v>0</v>
      </c>
    </row>
    <row r="65" spans="1:11" x14ac:dyDescent="0.25">
      <c r="A65" s="26" t="s">
        <v>93</v>
      </c>
      <c r="B65" s="26">
        <v>63</v>
      </c>
      <c r="C65" s="26"/>
      <c r="D65" s="26"/>
      <c r="E65" s="26"/>
      <c r="F65" s="27">
        <f>SUM(F2:F64)</f>
        <v>1249809.4599999997</v>
      </c>
      <c r="G65" s="28"/>
      <c r="H65" s="29"/>
      <c r="I65" s="30"/>
      <c r="J65" s="30"/>
      <c r="K65" s="26"/>
    </row>
    <row r="68" spans="1:11" x14ac:dyDescent="0.25">
      <c r="C68" s="231" t="s">
        <v>94</v>
      </c>
      <c r="D68" s="232"/>
      <c r="E68" s="232"/>
      <c r="F68" s="232"/>
      <c r="G68" s="232"/>
      <c r="H68" s="232"/>
      <c r="I68" s="233"/>
    </row>
    <row r="69" spans="1:11" ht="30" x14ac:dyDescent="0.25">
      <c r="C69" s="31" t="s">
        <v>26</v>
      </c>
      <c r="D69" s="31" t="s">
        <v>36</v>
      </c>
      <c r="E69" s="32" t="s">
        <v>28</v>
      </c>
      <c r="F69" s="31" t="s">
        <v>3</v>
      </c>
      <c r="G69" s="33" t="s">
        <v>0</v>
      </c>
      <c r="H69" s="34" t="s">
        <v>95</v>
      </c>
      <c r="I69" s="35" t="s">
        <v>29</v>
      </c>
    </row>
    <row r="70" spans="1:11" x14ac:dyDescent="0.25">
      <c r="C70" s="36" t="s">
        <v>31</v>
      </c>
      <c r="D70" s="37">
        <v>0</v>
      </c>
      <c r="E70" s="37">
        <v>0</v>
      </c>
      <c r="F70" s="37">
        <v>0</v>
      </c>
      <c r="G70" s="38">
        <v>4</v>
      </c>
      <c r="H70" s="185">
        <v>629769.32999999996</v>
      </c>
      <c r="I70" s="183">
        <v>0</v>
      </c>
    </row>
    <row r="71" spans="1:11" x14ac:dyDescent="0.25">
      <c r="C71" s="36" t="s">
        <v>32</v>
      </c>
      <c r="D71" s="37">
        <v>0</v>
      </c>
      <c r="E71" s="37">
        <v>0</v>
      </c>
      <c r="F71" s="37">
        <v>0</v>
      </c>
      <c r="G71" s="183">
        <v>0</v>
      </c>
      <c r="H71" s="185">
        <v>0</v>
      </c>
      <c r="I71" s="183">
        <v>0</v>
      </c>
    </row>
    <row r="72" spans="1:11" x14ac:dyDescent="0.25">
      <c r="C72" s="36" t="s">
        <v>33</v>
      </c>
      <c r="D72" s="37">
        <v>0</v>
      </c>
      <c r="E72" s="37">
        <v>0</v>
      </c>
      <c r="F72" s="37">
        <v>0</v>
      </c>
      <c r="G72" s="183">
        <v>0</v>
      </c>
      <c r="H72" s="185">
        <v>0</v>
      </c>
      <c r="I72" s="183">
        <v>0</v>
      </c>
    </row>
    <row r="73" spans="1:11" x14ac:dyDescent="0.25">
      <c r="C73" s="36" t="s">
        <v>34</v>
      </c>
      <c r="D73" s="37">
        <v>0</v>
      </c>
      <c r="E73" s="37">
        <v>0</v>
      </c>
      <c r="F73" s="37">
        <v>0</v>
      </c>
      <c r="G73" s="38">
        <v>59</v>
      </c>
      <c r="H73" s="185">
        <v>620040.13</v>
      </c>
      <c r="I73" s="183">
        <v>0</v>
      </c>
    </row>
    <row r="74" spans="1:11" x14ac:dyDescent="0.25">
      <c r="C74" s="36" t="s">
        <v>96</v>
      </c>
      <c r="D74" s="37">
        <v>0</v>
      </c>
      <c r="E74" s="37">
        <v>0</v>
      </c>
      <c r="F74" s="37">
        <v>0</v>
      </c>
      <c r="G74" s="183">
        <v>0</v>
      </c>
      <c r="H74" s="185">
        <v>0</v>
      </c>
      <c r="I74" s="183">
        <v>0</v>
      </c>
    </row>
    <row r="75" spans="1:11" x14ac:dyDescent="0.25">
      <c r="C75" s="36" t="s">
        <v>8</v>
      </c>
      <c r="D75" s="37">
        <v>0</v>
      </c>
      <c r="E75" s="37">
        <v>0</v>
      </c>
      <c r="F75" s="37">
        <v>0</v>
      </c>
      <c r="G75" s="183">
        <v>0</v>
      </c>
      <c r="H75" s="185">
        <v>0</v>
      </c>
      <c r="I75" s="183">
        <v>0</v>
      </c>
    </row>
    <row r="76" spans="1:11" x14ac:dyDescent="0.25">
      <c r="C76" s="40" t="s">
        <v>35</v>
      </c>
      <c r="D76" s="41">
        <f>SUM(D70:D75)</f>
        <v>0</v>
      </c>
      <c r="E76" s="41">
        <f>SUM(E70:E75)</f>
        <v>0</v>
      </c>
      <c r="F76" s="41">
        <f>SUM(F70:F75)</f>
        <v>0</v>
      </c>
      <c r="G76" s="41">
        <f t="shared" ref="G76:I76" si="0">SUM(G70:G75)</f>
        <v>63</v>
      </c>
      <c r="H76" s="42">
        <f t="shared" si="0"/>
        <v>1249809.46</v>
      </c>
      <c r="I76" s="41">
        <f t="shared" si="0"/>
        <v>0</v>
      </c>
    </row>
  </sheetData>
  <autoFilter ref="A1:K65" xr:uid="{B6AD2ED5-8F5E-4392-AE73-01437004FE0C}"/>
  <mergeCells count="1">
    <mergeCell ref="C68:I68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60ED-18FB-4148-8EAD-52890DCB4790}">
  <dimension ref="A1:K45"/>
  <sheetViews>
    <sheetView workbookViewId="0">
      <selection activeCell="F2" sqref="F2:F28"/>
    </sheetView>
  </sheetViews>
  <sheetFormatPr defaultRowHeight="15" x14ac:dyDescent="0.25"/>
  <cols>
    <col min="1" max="1" width="17.42578125" bestFit="1" customWidth="1"/>
    <col min="2" max="2" width="13.7109375" bestFit="1" customWidth="1"/>
    <col min="3" max="3" width="18.5703125" bestFit="1" customWidth="1"/>
    <col min="4" max="4" width="12.5703125" bestFit="1" customWidth="1"/>
    <col min="5" max="5" width="10.5703125" bestFit="1" customWidth="1"/>
    <col min="6" max="6" width="18.28515625" bestFit="1" customWidth="1"/>
    <col min="7" max="7" width="18.42578125" customWidth="1"/>
    <col min="8" max="8" width="15.85546875" bestFit="1" customWidth="1"/>
    <col min="9" max="9" width="16.85546875" bestFit="1" customWidth="1"/>
    <col min="10" max="10" width="17.7109375" bestFit="1" customWidth="1"/>
    <col min="11" max="11" width="21.140625" bestFit="1" customWidth="1"/>
  </cols>
  <sheetData>
    <row r="1" spans="1:11" x14ac:dyDescent="0.25">
      <c r="A1" s="170" t="s">
        <v>15</v>
      </c>
      <c r="B1" s="170" t="s">
        <v>16</v>
      </c>
      <c r="C1" s="170" t="s">
        <v>10</v>
      </c>
      <c r="D1" s="170" t="s">
        <v>17</v>
      </c>
      <c r="E1" s="170" t="s">
        <v>11</v>
      </c>
      <c r="F1" s="170" t="s">
        <v>19</v>
      </c>
      <c r="G1" s="170" t="s">
        <v>18</v>
      </c>
      <c r="H1" s="170" t="s">
        <v>12</v>
      </c>
      <c r="I1" s="170" t="s">
        <v>13</v>
      </c>
      <c r="J1" s="170" t="s">
        <v>20</v>
      </c>
      <c r="K1" s="170" t="s">
        <v>14</v>
      </c>
    </row>
    <row r="2" spans="1:11" x14ac:dyDescent="0.25">
      <c r="A2" s="142" t="s">
        <v>1466</v>
      </c>
      <c r="B2" s="142" t="s">
        <v>67</v>
      </c>
      <c r="C2" s="144" t="s">
        <v>1465</v>
      </c>
      <c r="D2" s="152">
        <v>200</v>
      </c>
      <c r="E2" s="142">
        <v>5.5919999999999996</v>
      </c>
      <c r="F2" s="143">
        <v>1118.4000000000001</v>
      </c>
      <c r="G2" s="142" t="s">
        <v>1116</v>
      </c>
      <c r="H2" s="142" t="s">
        <v>1463</v>
      </c>
      <c r="I2" s="142" t="s">
        <v>984</v>
      </c>
      <c r="J2" s="142" t="s">
        <v>177</v>
      </c>
      <c r="K2" s="142" t="s">
        <v>0</v>
      </c>
    </row>
    <row r="3" spans="1:11" ht="25.5" x14ac:dyDescent="0.25">
      <c r="A3" s="142" t="s">
        <v>329</v>
      </c>
      <c r="B3" s="142" t="s">
        <v>67</v>
      </c>
      <c r="C3" s="144" t="s">
        <v>150</v>
      </c>
      <c r="D3" s="152">
        <v>2212.5</v>
      </c>
      <c r="E3" s="142">
        <v>5.6280000000000001</v>
      </c>
      <c r="F3" s="143">
        <v>12451.95</v>
      </c>
      <c r="G3" s="142" t="s">
        <v>836</v>
      </c>
      <c r="H3" s="142" t="s">
        <v>1363</v>
      </c>
      <c r="I3" s="142" t="s">
        <v>834</v>
      </c>
      <c r="J3" s="142" t="s">
        <v>177</v>
      </c>
      <c r="K3" s="142" t="s">
        <v>0</v>
      </c>
    </row>
    <row r="4" spans="1:11" ht="25.5" x14ac:dyDescent="0.25">
      <c r="A4" s="142" t="s">
        <v>330</v>
      </c>
      <c r="B4" s="142" t="s">
        <v>67</v>
      </c>
      <c r="C4" s="144" t="s">
        <v>150</v>
      </c>
      <c r="D4" s="152">
        <v>743</v>
      </c>
      <c r="E4" s="142">
        <v>5.5994999999999999</v>
      </c>
      <c r="F4" s="143">
        <v>4160.42</v>
      </c>
      <c r="G4" s="142" t="s">
        <v>738</v>
      </c>
      <c r="H4" s="142" t="s">
        <v>1361</v>
      </c>
      <c r="I4" s="142" t="s">
        <v>743</v>
      </c>
      <c r="J4" s="142" t="s">
        <v>177</v>
      </c>
      <c r="K4" s="142" t="s">
        <v>0</v>
      </c>
    </row>
    <row r="5" spans="1:11" x14ac:dyDescent="0.25">
      <c r="A5" s="142" t="s">
        <v>331</v>
      </c>
      <c r="B5" s="142" t="s">
        <v>67</v>
      </c>
      <c r="C5" s="144" t="s">
        <v>154</v>
      </c>
      <c r="D5" s="152">
        <v>1840</v>
      </c>
      <c r="E5" s="142">
        <v>5.5871000000000004</v>
      </c>
      <c r="F5" s="143">
        <v>10280.26</v>
      </c>
      <c r="G5" s="142" t="s">
        <v>942</v>
      </c>
      <c r="H5" s="142" t="s">
        <v>1359</v>
      </c>
      <c r="I5" s="142" t="s">
        <v>843</v>
      </c>
      <c r="J5" s="142" t="s">
        <v>177</v>
      </c>
      <c r="K5" s="142" t="s">
        <v>0</v>
      </c>
    </row>
    <row r="6" spans="1:11" ht="25.5" x14ac:dyDescent="0.25">
      <c r="A6" s="142" t="s">
        <v>1349</v>
      </c>
      <c r="B6" s="142" t="s">
        <v>67</v>
      </c>
      <c r="C6" s="144" t="s">
        <v>153</v>
      </c>
      <c r="D6" s="152">
        <v>1695</v>
      </c>
      <c r="E6" s="142">
        <v>5.5990000000000002</v>
      </c>
      <c r="F6" s="143">
        <v>9490.2999999999993</v>
      </c>
      <c r="G6" s="142" t="s">
        <v>1347</v>
      </c>
      <c r="H6" s="142" t="s">
        <v>1348</v>
      </c>
      <c r="I6" s="142" t="s">
        <v>1345</v>
      </c>
      <c r="J6" s="142" t="s">
        <v>177</v>
      </c>
      <c r="K6" s="142" t="s">
        <v>0</v>
      </c>
    </row>
    <row r="7" spans="1:11" x14ac:dyDescent="0.25">
      <c r="A7" s="142" t="s">
        <v>333</v>
      </c>
      <c r="B7" s="142" t="s">
        <v>67</v>
      </c>
      <c r="C7" s="144" t="s">
        <v>159</v>
      </c>
      <c r="D7" s="152">
        <v>750</v>
      </c>
      <c r="E7" s="142">
        <v>5.5979999999999999</v>
      </c>
      <c r="F7" s="143">
        <v>4198.5</v>
      </c>
      <c r="G7" s="142" t="s">
        <v>1347</v>
      </c>
      <c r="H7" s="142" t="s">
        <v>1346</v>
      </c>
      <c r="I7" s="142" t="s">
        <v>1345</v>
      </c>
      <c r="J7" s="142" t="s">
        <v>177</v>
      </c>
      <c r="K7" s="142" t="s">
        <v>0</v>
      </c>
    </row>
    <row r="8" spans="1:11" ht="25.5" x14ac:dyDescent="0.25">
      <c r="A8" s="142" t="s">
        <v>323</v>
      </c>
      <c r="B8" s="142" t="s">
        <v>67</v>
      </c>
      <c r="C8" s="144" t="s">
        <v>150</v>
      </c>
      <c r="D8" s="152">
        <v>885</v>
      </c>
      <c r="E8" s="142">
        <v>5.25</v>
      </c>
      <c r="F8" s="143">
        <v>4646.25</v>
      </c>
      <c r="G8" s="142" t="s">
        <v>1006</v>
      </c>
      <c r="H8" s="142" t="s">
        <v>1343</v>
      </c>
      <c r="I8" s="142" t="s">
        <v>1004</v>
      </c>
      <c r="J8" s="142" t="s">
        <v>177</v>
      </c>
      <c r="K8" s="142" t="s">
        <v>0</v>
      </c>
    </row>
    <row r="9" spans="1:11" ht="25.5" x14ac:dyDescent="0.25">
      <c r="A9" s="142" t="s">
        <v>325</v>
      </c>
      <c r="B9" s="142" t="s">
        <v>67</v>
      </c>
      <c r="C9" s="144" t="s">
        <v>153</v>
      </c>
      <c r="D9" s="152">
        <v>1695</v>
      </c>
      <c r="E9" s="142">
        <v>5.25</v>
      </c>
      <c r="F9" s="143">
        <v>8898.75</v>
      </c>
      <c r="G9" s="142" t="s">
        <v>1006</v>
      </c>
      <c r="H9" s="142" t="s">
        <v>1342</v>
      </c>
      <c r="I9" s="142" t="s">
        <v>1004</v>
      </c>
      <c r="J9" s="142" t="s">
        <v>177</v>
      </c>
      <c r="K9" s="142" t="s">
        <v>0</v>
      </c>
    </row>
    <row r="10" spans="1:11" ht="25.5" x14ac:dyDescent="0.25">
      <c r="A10" s="142" t="s">
        <v>324</v>
      </c>
      <c r="B10" s="142" t="s">
        <v>67</v>
      </c>
      <c r="C10" s="144" t="s">
        <v>165</v>
      </c>
      <c r="D10" s="152">
        <v>2565</v>
      </c>
      <c r="E10" s="142">
        <v>5.25</v>
      </c>
      <c r="F10" s="143">
        <v>13466.25</v>
      </c>
      <c r="G10" s="142" t="s">
        <v>1006</v>
      </c>
      <c r="H10" s="142" t="s">
        <v>1340</v>
      </c>
      <c r="I10" s="142" t="s">
        <v>1004</v>
      </c>
      <c r="J10" s="142" t="s">
        <v>177</v>
      </c>
      <c r="K10" s="142" t="s">
        <v>0</v>
      </c>
    </row>
    <row r="11" spans="1:11" ht="38.25" x14ac:dyDescent="0.25">
      <c r="A11" s="142" t="s">
        <v>326</v>
      </c>
      <c r="B11" s="142" t="s">
        <v>67</v>
      </c>
      <c r="C11" s="144" t="s">
        <v>1339</v>
      </c>
      <c r="D11" s="154">
        <v>1250</v>
      </c>
      <c r="E11" s="142">
        <v>7.4675000000000002</v>
      </c>
      <c r="F11" s="143">
        <v>9334.3700000000008</v>
      </c>
      <c r="G11" s="142" t="s">
        <v>869</v>
      </c>
      <c r="H11" s="142" t="s">
        <v>1337</v>
      </c>
      <c r="I11" s="142" t="s">
        <v>867</v>
      </c>
      <c r="J11" s="142" t="s">
        <v>177</v>
      </c>
      <c r="K11" s="142" t="s">
        <v>0</v>
      </c>
    </row>
    <row r="12" spans="1:11" ht="25.5" x14ac:dyDescent="0.25">
      <c r="A12" s="142" t="s">
        <v>327</v>
      </c>
      <c r="B12" s="142" t="s">
        <v>67</v>
      </c>
      <c r="C12" s="144" t="s">
        <v>165</v>
      </c>
      <c r="D12" s="152">
        <v>1027</v>
      </c>
      <c r="E12" s="142">
        <v>5.0209999999999999</v>
      </c>
      <c r="F12" s="143">
        <v>5156.5600000000004</v>
      </c>
      <c r="G12" s="142" t="s">
        <v>1024</v>
      </c>
      <c r="H12" s="142" t="s">
        <v>1335</v>
      </c>
      <c r="I12" s="142" t="s">
        <v>1162</v>
      </c>
      <c r="J12" s="142" t="s">
        <v>177</v>
      </c>
      <c r="K12" s="142" t="s">
        <v>0</v>
      </c>
    </row>
    <row r="13" spans="1:11" ht="25.5" x14ac:dyDescent="0.25">
      <c r="A13" s="142" t="s">
        <v>328</v>
      </c>
      <c r="B13" s="142" t="s">
        <v>67</v>
      </c>
      <c r="C13" s="144" t="s">
        <v>1334</v>
      </c>
      <c r="D13" s="152">
        <v>705</v>
      </c>
      <c r="E13" s="142">
        <v>4.9669999999999996</v>
      </c>
      <c r="F13" s="143">
        <v>3501.73</v>
      </c>
      <c r="G13" s="142" t="s">
        <v>1332</v>
      </c>
      <c r="H13" s="142" t="s">
        <v>1331</v>
      </c>
      <c r="I13" s="142" t="s">
        <v>1330</v>
      </c>
      <c r="J13" s="142" t="s">
        <v>177</v>
      </c>
      <c r="K13" s="142" t="s">
        <v>0</v>
      </c>
    </row>
    <row r="14" spans="1:11" x14ac:dyDescent="0.25">
      <c r="A14" s="142" t="s">
        <v>1294</v>
      </c>
      <c r="B14" s="142" t="s">
        <v>67</v>
      </c>
      <c r="C14" s="144" t="s">
        <v>151</v>
      </c>
      <c r="D14" s="210">
        <v>2300</v>
      </c>
      <c r="E14" s="142">
        <v>6.0049999999999999</v>
      </c>
      <c r="F14" s="143">
        <v>13811.5</v>
      </c>
      <c r="G14" s="142" t="s">
        <v>765</v>
      </c>
      <c r="H14" s="142" t="s">
        <v>1292</v>
      </c>
      <c r="I14" s="142" t="s">
        <v>763</v>
      </c>
      <c r="J14" s="142" t="s">
        <v>177</v>
      </c>
      <c r="K14" s="142" t="s">
        <v>0</v>
      </c>
    </row>
    <row r="15" spans="1:11" ht="25.5" x14ac:dyDescent="0.25">
      <c r="A15" s="142" t="s">
        <v>1047</v>
      </c>
      <c r="B15" s="142" t="s">
        <v>67</v>
      </c>
      <c r="C15" s="144" t="s">
        <v>153</v>
      </c>
      <c r="D15" s="152">
        <v>1000</v>
      </c>
      <c r="E15" s="142">
        <v>5.1779999999999999</v>
      </c>
      <c r="F15" s="143">
        <v>5178</v>
      </c>
      <c r="G15" s="142" t="s">
        <v>1046</v>
      </c>
      <c r="H15" s="142" t="s">
        <v>1045</v>
      </c>
      <c r="I15" s="142" t="s">
        <v>953</v>
      </c>
      <c r="J15" s="142" t="s">
        <v>177</v>
      </c>
      <c r="K15" s="142" t="s">
        <v>0</v>
      </c>
    </row>
    <row r="16" spans="1:11" ht="25.5" x14ac:dyDescent="0.25">
      <c r="A16" s="142" t="s">
        <v>374</v>
      </c>
      <c r="B16" s="142" t="s">
        <v>67</v>
      </c>
      <c r="C16" s="144" t="s">
        <v>150</v>
      </c>
      <c r="D16" s="152">
        <v>750</v>
      </c>
      <c r="E16" s="142">
        <v>5.2435</v>
      </c>
      <c r="F16" s="143">
        <v>3932.62</v>
      </c>
      <c r="G16" s="142" t="s">
        <v>1004</v>
      </c>
      <c r="H16" s="142" t="s">
        <v>1043</v>
      </c>
      <c r="I16" s="142" t="s">
        <v>1040</v>
      </c>
      <c r="J16" s="142" t="s">
        <v>177</v>
      </c>
      <c r="K16" s="142" t="s">
        <v>0</v>
      </c>
    </row>
    <row r="17" spans="1:11" x14ac:dyDescent="0.25">
      <c r="A17" s="142" t="s">
        <v>250</v>
      </c>
      <c r="B17" s="142" t="s">
        <v>67</v>
      </c>
      <c r="C17" s="144" t="s">
        <v>151</v>
      </c>
      <c r="D17" s="210">
        <v>1260</v>
      </c>
      <c r="E17" s="142">
        <v>5.835</v>
      </c>
      <c r="F17" s="143">
        <v>7352.1</v>
      </c>
      <c r="G17" s="142" t="s">
        <v>869</v>
      </c>
      <c r="H17" s="142" t="s">
        <v>1041</v>
      </c>
      <c r="I17" s="142" t="s">
        <v>1040</v>
      </c>
      <c r="J17" s="142" t="s">
        <v>177</v>
      </c>
      <c r="K17" s="142" t="s">
        <v>0</v>
      </c>
    </row>
    <row r="18" spans="1:11" ht="25.5" x14ac:dyDescent="0.25">
      <c r="A18" s="142" t="s">
        <v>373</v>
      </c>
      <c r="B18" s="142" t="s">
        <v>67</v>
      </c>
      <c r="C18" s="144" t="s">
        <v>150</v>
      </c>
      <c r="D18" s="152">
        <v>1850</v>
      </c>
      <c r="E18" s="142">
        <v>5.29</v>
      </c>
      <c r="F18" s="143">
        <v>9786.5</v>
      </c>
      <c r="G18" s="142" t="s">
        <v>869</v>
      </c>
      <c r="H18" s="142" t="s">
        <v>1033</v>
      </c>
      <c r="I18" s="142" t="s">
        <v>867</v>
      </c>
      <c r="J18" s="142" t="s">
        <v>177</v>
      </c>
      <c r="K18" s="142" t="s">
        <v>0</v>
      </c>
    </row>
    <row r="19" spans="1:11" ht="25.5" x14ac:dyDescent="0.25">
      <c r="A19" s="142" t="s">
        <v>251</v>
      </c>
      <c r="B19" s="142" t="s">
        <v>67</v>
      </c>
      <c r="C19" s="144" t="s">
        <v>158</v>
      </c>
      <c r="D19" s="152">
        <v>560</v>
      </c>
      <c r="E19" s="142">
        <v>5.0620000000000003</v>
      </c>
      <c r="F19" s="143">
        <v>2834.72</v>
      </c>
      <c r="G19" s="142" t="s">
        <v>964</v>
      </c>
      <c r="H19" s="142" t="s">
        <v>1031</v>
      </c>
      <c r="I19" s="142" t="s">
        <v>962</v>
      </c>
      <c r="J19" s="142" t="s">
        <v>177</v>
      </c>
      <c r="K19" s="142" t="s">
        <v>0</v>
      </c>
    </row>
    <row r="20" spans="1:11" ht="25.5" x14ac:dyDescent="0.25">
      <c r="A20" s="142" t="s">
        <v>375</v>
      </c>
      <c r="B20" s="142" t="s">
        <v>67</v>
      </c>
      <c r="C20" s="144" t="s">
        <v>1030</v>
      </c>
      <c r="D20" s="152">
        <v>350</v>
      </c>
      <c r="E20" s="142">
        <v>5.085</v>
      </c>
      <c r="F20" s="143">
        <v>1779.75</v>
      </c>
      <c r="G20" s="142" t="s">
        <v>1026</v>
      </c>
      <c r="H20" s="142" t="s">
        <v>1028</v>
      </c>
      <c r="I20" s="142" t="s">
        <v>1024</v>
      </c>
      <c r="J20" s="142" t="s">
        <v>177</v>
      </c>
      <c r="K20" s="142" t="s">
        <v>0</v>
      </c>
    </row>
    <row r="21" spans="1:11" ht="25.5" x14ac:dyDescent="0.25">
      <c r="A21" s="142" t="s">
        <v>252</v>
      </c>
      <c r="B21" s="142" t="s">
        <v>67</v>
      </c>
      <c r="C21" s="144" t="s">
        <v>165</v>
      </c>
      <c r="D21" s="152">
        <v>2365</v>
      </c>
      <c r="E21" s="142">
        <v>5.0919999999999996</v>
      </c>
      <c r="F21" s="143">
        <v>12042.58</v>
      </c>
      <c r="G21" s="142" t="s">
        <v>1026</v>
      </c>
      <c r="H21" s="142" t="s">
        <v>1025</v>
      </c>
      <c r="I21" s="142" t="s">
        <v>1024</v>
      </c>
      <c r="J21" s="142" t="s">
        <v>177</v>
      </c>
      <c r="K21" s="142" t="s">
        <v>0</v>
      </c>
    </row>
    <row r="22" spans="1:11" ht="25.5" x14ac:dyDescent="0.25">
      <c r="A22" s="142" t="s">
        <v>1023</v>
      </c>
      <c r="B22" s="142" t="s">
        <v>67</v>
      </c>
      <c r="C22" s="144" t="s">
        <v>150</v>
      </c>
      <c r="D22" s="152">
        <v>2655</v>
      </c>
      <c r="E22" s="142">
        <v>5.3639999999999999</v>
      </c>
      <c r="F22" s="143">
        <v>14241.42</v>
      </c>
      <c r="G22" s="142" t="s">
        <v>852</v>
      </c>
      <c r="H22" s="142" t="s">
        <v>1021</v>
      </c>
      <c r="I22" s="142" t="s">
        <v>790</v>
      </c>
      <c r="J22" s="142" t="s">
        <v>177</v>
      </c>
      <c r="K22" s="142" t="s">
        <v>0</v>
      </c>
    </row>
    <row r="23" spans="1:11" x14ac:dyDescent="0.25">
      <c r="A23" s="142" t="s">
        <v>1020</v>
      </c>
      <c r="B23" s="142" t="s">
        <v>67</v>
      </c>
      <c r="C23" s="144" t="s">
        <v>151</v>
      </c>
      <c r="D23" s="210">
        <v>1800</v>
      </c>
      <c r="E23" s="142">
        <v>5.9429999999999996</v>
      </c>
      <c r="F23" s="143">
        <v>10697.4</v>
      </c>
      <c r="G23" s="142" t="s">
        <v>1019</v>
      </c>
      <c r="H23" s="142" t="s">
        <v>1018</v>
      </c>
      <c r="I23" s="142" t="s">
        <v>1017</v>
      </c>
      <c r="J23" s="142" t="s">
        <v>177</v>
      </c>
      <c r="K23" s="142" t="s">
        <v>0</v>
      </c>
    </row>
    <row r="24" spans="1:11" ht="25.5" x14ac:dyDescent="0.25">
      <c r="A24" s="142" t="s">
        <v>376</v>
      </c>
      <c r="B24" s="142" t="s">
        <v>67</v>
      </c>
      <c r="C24" s="144" t="s">
        <v>150</v>
      </c>
      <c r="D24" s="152">
        <v>1622.5</v>
      </c>
      <c r="E24" s="142">
        <v>5.468</v>
      </c>
      <c r="F24" s="143">
        <v>8871.83</v>
      </c>
      <c r="G24" s="142" t="s">
        <v>859</v>
      </c>
      <c r="H24" s="142" t="s">
        <v>1015</v>
      </c>
      <c r="I24" s="142" t="s">
        <v>857</v>
      </c>
      <c r="J24" s="142" t="s">
        <v>177</v>
      </c>
      <c r="K24" s="142" t="s">
        <v>0</v>
      </c>
    </row>
    <row r="25" spans="1:11" ht="25.5" x14ac:dyDescent="0.25">
      <c r="A25" s="142" t="s">
        <v>377</v>
      </c>
      <c r="B25" s="142" t="s">
        <v>67</v>
      </c>
      <c r="C25" s="144" t="s">
        <v>167</v>
      </c>
      <c r="D25" s="152">
        <v>1100</v>
      </c>
      <c r="E25" s="142">
        <v>5.5910000000000002</v>
      </c>
      <c r="F25" s="143">
        <v>6150.1</v>
      </c>
      <c r="G25" s="142" t="s">
        <v>942</v>
      </c>
      <c r="H25" s="142" t="s">
        <v>1013</v>
      </c>
      <c r="I25" s="142" t="s">
        <v>942</v>
      </c>
      <c r="J25" s="142" t="s">
        <v>177</v>
      </c>
      <c r="K25" s="142" t="s">
        <v>0</v>
      </c>
    </row>
    <row r="26" spans="1:11" s="168" customFormat="1" ht="38.25" x14ac:dyDescent="0.25">
      <c r="A26" s="142" t="s">
        <v>378</v>
      </c>
      <c r="B26" s="142" t="s">
        <v>67</v>
      </c>
      <c r="C26" s="144" t="s">
        <v>173</v>
      </c>
      <c r="D26" s="152">
        <v>2485</v>
      </c>
      <c r="E26" s="142">
        <v>5.6550000000000002</v>
      </c>
      <c r="F26" s="143">
        <v>14052.67</v>
      </c>
      <c r="G26" s="142" t="s">
        <v>1011</v>
      </c>
      <c r="H26" s="142" t="s">
        <v>1010</v>
      </c>
      <c r="I26" s="142" t="s">
        <v>1009</v>
      </c>
      <c r="J26" s="142" t="s">
        <v>177</v>
      </c>
      <c r="K26" s="142" t="s">
        <v>0</v>
      </c>
    </row>
    <row r="27" spans="1:11" s="168" customFormat="1" ht="25.5" x14ac:dyDescent="0.25">
      <c r="A27" s="142" t="s">
        <v>249</v>
      </c>
      <c r="B27" s="142" t="s">
        <v>67</v>
      </c>
      <c r="C27" s="144" t="s">
        <v>158</v>
      </c>
      <c r="D27" s="152">
        <v>1225</v>
      </c>
      <c r="E27" s="142">
        <v>5.2789999999999999</v>
      </c>
      <c r="F27" s="143">
        <v>6466.77</v>
      </c>
      <c r="G27" s="142" t="s">
        <v>869</v>
      </c>
      <c r="H27" s="142" t="s">
        <v>868</v>
      </c>
      <c r="I27" s="142" t="s">
        <v>867</v>
      </c>
      <c r="J27" s="142" t="s">
        <v>177</v>
      </c>
      <c r="K27" s="142" t="s">
        <v>0</v>
      </c>
    </row>
    <row r="28" spans="1:11" s="168" customFormat="1" ht="25.5" x14ac:dyDescent="0.25">
      <c r="A28" s="142" t="s">
        <v>861</v>
      </c>
      <c r="B28" s="142" t="s">
        <v>67</v>
      </c>
      <c r="C28" s="144" t="s">
        <v>150</v>
      </c>
      <c r="D28" s="152">
        <v>1330</v>
      </c>
      <c r="E28" s="142">
        <v>5.4729999999999999</v>
      </c>
      <c r="F28" s="143">
        <v>7279.09</v>
      </c>
      <c r="G28" s="142" t="s">
        <v>859</v>
      </c>
      <c r="H28" s="142" t="s">
        <v>858</v>
      </c>
      <c r="I28" s="142" t="s">
        <v>857</v>
      </c>
      <c r="J28" s="142" t="s">
        <v>177</v>
      </c>
      <c r="K28" s="142" t="s">
        <v>0</v>
      </c>
    </row>
    <row r="29" spans="1:11" s="168" customFormat="1" ht="25.5" x14ac:dyDescent="0.25">
      <c r="A29" s="142" t="s">
        <v>443</v>
      </c>
      <c r="B29" s="142" t="s">
        <v>67</v>
      </c>
      <c r="C29" s="144" t="s">
        <v>812</v>
      </c>
      <c r="D29" s="143">
        <v>96581.71</v>
      </c>
      <c r="E29" s="142">
        <v>5.0510000000000002</v>
      </c>
      <c r="F29" s="143">
        <v>487834.21</v>
      </c>
      <c r="G29" s="142" t="s">
        <v>811</v>
      </c>
      <c r="H29" s="142" t="s">
        <v>810</v>
      </c>
      <c r="I29" s="142" t="s">
        <v>749</v>
      </c>
      <c r="J29" s="142" t="s">
        <v>8</v>
      </c>
      <c r="K29" s="142" t="s">
        <v>0</v>
      </c>
    </row>
    <row r="30" spans="1:11" s="168" customFormat="1" ht="25.5" x14ac:dyDescent="0.25">
      <c r="A30" s="142" t="s">
        <v>259</v>
      </c>
      <c r="B30" s="142" t="s">
        <v>67</v>
      </c>
      <c r="C30" s="144" t="s">
        <v>685</v>
      </c>
      <c r="D30" s="153">
        <v>1999</v>
      </c>
      <c r="E30" s="142">
        <v>6.1894999999999998</v>
      </c>
      <c r="F30" s="143">
        <v>12372.81</v>
      </c>
      <c r="G30" s="142" t="s">
        <v>809</v>
      </c>
      <c r="H30" s="142" t="s">
        <v>808</v>
      </c>
      <c r="I30" s="142" t="s">
        <v>807</v>
      </c>
      <c r="J30" s="142" t="s">
        <v>8</v>
      </c>
      <c r="K30" s="142" t="s">
        <v>3</v>
      </c>
    </row>
    <row r="31" spans="1:11" s="168" customFormat="1" ht="38.25" x14ac:dyDescent="0.25">
      <c r="A31" s="142" t="s">
        <v>268</v>
      </c>
      <c r="B31" s="142" t="s">
        <v>67</v>
      </c>
      <c r="C31" s="144" t="s">
        <v>190</v>
      </c>
      <c r="D31" s="152">
        <v>890000</v>
      </c>
      <c r="E31" s="142">
        <v>5.5717999999999996</v>
      </c>
      <c r="F31" s="143">
        <v>4958902</v>
      </c>
      <c r="G31" s="142" t="s">
        <v>795</v>
      </c>
      <c r="H31" s="142" t="s">
        <v>794</v>
      </c>
      <c r="I31" s="142" t="s">
        <v>793</v>
      </c>
      <c r="J31" s="142" t="s">
        <v>182</v>
      </c>
      <c r="K31" s="142" t="s">
        <v>0</v>
      </c>
    </row>
    <row r="32" spans="1:11" s="168" customFormat="1" ht="38.25" x14ac:dyDescent="0.25">
      <c r="A32" s="142" t="s">
        <v>444</v>
      </c>
      <c r="B32" s="142" t="s">
        <v>67</v>
      </c>
      <c r="C32" s="144" t="s">
        <v>192</v>
      </c>
      <c r="D32" s="153">
        <v>168154.9</v>
      </c>
      <c r="E32" s="142">
        <v>6.1139999999999999</v>
      </c>
      <c r="F32" s="143">
        <v>1028099.05</v>
      </c>
      <c r="G32" s="142" t="s">
        <v>746</v>
      </c>
      <c r="H32" s="142" t="s">
        <v>745</v>
      </c>
      <c r="I32" s="142" t="s">
        <v>736</v>
      </c>
      <c r="J32" s="142" t="s">
        <v>182</v>
      </c>
      <c r="K32" s="142" t="s">
        <v>0</v>
      </c>
    </row>
    <row r="33" spans="1:11" s="168" customFormat="1" x14ac:dyDescent="0.25">
      <c r="A33" s="142" t="s">
        <v>351</v>
      </c>
      <c r="B33" s="142" t="s">
        <v>67</v>
      </c>
      <c r="C33" s="144" t="s">
        <v>737</v>
      </c>
      <c r="D33" s="152">
        <v>190000</v>
      </c>
      <c r="E33" s="142">
        <v>5.1909999999999998</v>
      </c>
      <c r="F33" s="143">
        <v>986290</v>
      </c>
      <c r="G33" s="142" t="s">
        <v>736</v>
      </c>
      <c r="H33" s="142" t="s">
        <v>735</v>
      </c>
      <c r="I33" s="142" t="s">
        <v>734</v>
      </c>
      <c r="J33" s="142" t="s">
        <v>182</v>
      </c>
      <c r="K33" s="142" t="s">
        <v>0</v>
      </c>
    </row>
    <row r="34" spans="1:11" x14ac:dyDescent="0.25">
      <c r="A34" s="173" t="s">
        <v>93</v>
      </c>
      <c r="B34" s="173">
        <v>32</v>
      </c>
      <c r="C34" s="173"/>
      <c r="D34" s="173"/>
      <c r="E34" s="173"/>
      <c r="F34" s="27">
        <f>SUM(F2:F33)</f>
        <v>7684678.8600000003</v>
      </c>
      <c r="G34" s="174"/>
      <c r="H34" s="175"/>
      <c r="I34" s="176"/>
      <c r="J34" s="176"/>
      <c r="K34" s="173"/>
    </row>
    <row r="35" spans="1:11" x14ac:dyDescent="0.25">
      <c r="A35" s="168"/>
      <c r="B35" s="168"/>
      <c r="C35" s="168"/>
      <c r="D35" s="193"/>
      <c r="E35" s="168"/>
      <c r="F35" s="168"/>
      <c r="G35" s="168"/>
      <c r="H35" s="168"/>
      <c r="I35" s="168"/>
      <c r="J35" s="168"/>
      <c r="K35" s="168"/>
    </row>
    <row r="36" spans="1:11" x14ac:dyDescent="0.25">
      <c r="A36" s="168"/>
      <c r="B36" s="168"/>
      <c r="C36" s="231" t="s">
        <v>94</v>
      </c>
      <c r="D36" s="232"/>
      <c r="E36" s="232"/>
      <c r="F36" s="232"/>
      <c r="G36" s="232"/>
      <c r="H36" s="232"/>
      <c r="I36" s="233"/>
      <c r="J36" s="168"/>
      <c r="K36" s="168"/>
    </row>
    <row r="37" spans="1:11" ht="30" x14ac:dyDescent="0.25">
      <c r="A37" s="168"/>
      <c r="B37" s="168"/>
      <c r="C37" s="177" t="s">
        <v>26</v>
      </c>
      <c r="D37" s="177" t="s">
        <v>36</v>
      </c>
      <c r="E37" s="178" t="s">
        <v>28</v>
      </c>
      <c r="F37" s="177" t="s">
        <v>3</v>
      </c>
      <c r="G37" s="179" t="s">
        <v>0</v>
      </c>
      <c r="H37" s="180" t="s">
        <v>95</v>
      </c>
      <c r="I37" s="181" t="s">
        <v>29</v>
      </c>
      <c r="J37" s="168"/>
      <c r="K37" s="168"/>
    </row>
    <row r="38" spans="1:11" x14ac:dyDescent="0.25">
      <c r="A38" s="168"/>
      <c r="B38" s="168"/>
      <c r="C38" s="182" t="s">
        <v>31</v>
      </c>
      <c r="D38" s="183">
        <v>0</v>
      </c>
      <c r="E38" s="183">
        <v>0</v>
      </c>
      <c r="F38" s="183">
        <v>0</v>
      </c>
      <c r="G38" s="184">
        <v>3</v>
      </c>
      <c r="H38" s="185">
        <v>6973291.0499999998</v>
      </c>
      <c r="I38" s="183">
        <v>0</v>
      </c>
      <c r="J38" s="168"/>
      <c r="K38" s="168"/>
    </row>
    <row r="39" spans="1:11" x14ac:dyDescent="0.25">
      <c r="A39" s="168"/>
      <c r="B39" s="168"/>
      <c r="C39" s="182" t="s">
        <v>32</v>
      </c>
      <c r="D39" s="183">
        <v>0</v>
      </c>
      <c r="E39" s="183">
        <v>0</v>
      </c>
      <c r="F39" s="183">
        <v>0</v>
      </c>
      <c r="G39" s="183">
        <v>0</v>
      </c>
      <c r="H39" s="185">
        <v>0</v>
      </c>
      <c r="I39" s="183">
        <v>0</v>
      </c>
      <c r="J39" s="168"/>
      <c r="K39" s="168"/>
    </row>
    <row r="40" spans="1:11" x14ac:dyDescent="0.25">
      <c r="A40" s="168"/>
      <c r="B40" s="168"/>
      <c r="C40" s="182" t="s">
        <v>33</v>
      </c>
      <c r="D40" s="183">
        <v>0</v>
      </c>
      <c r="E40" s="183">
        <v>0</v>
      </c>
      <c r="F40" s="183">
        <v>0</v>
      </c>
      <c r="G40" s="183">
        <v>0</v>
      </c>
      <c r="H40" s="185">
        <v>0</v>
      </c>
      <c r="I40" s="183">
        <v>0</v>
      </c>
      <c r="J40" s="168"/>
      <c r="K40" s="168"/>
    </row>
    <row r="41" spans="1:11" x14ac:dyDescent="0.25">
      <c r="A41" s="168"/>
      <c r="B41" s="168"/>
      <c r="C41" s="182" t="s">
        <v>34</v>
      </c>
      <c r="D41" s="183">
        <v>0</v>
      </c>
      <c r="E41" s="183">
        <v>0</v>
      </c>
      <c r="F41" s="183">
        <v>0</v>
      </c>
      <c r="G41" s="184">
        <v>27</v>
      </c>
      <c r="H41" s="185">
        <v>211180.79</v>
      </c>
      <c r="I41" s="183">
        <v>0</v>
      </c>
      <c r="J41" s="168"/>
      <c r="K41" s="168"/>
    </row>
    <row r="42" spans="1:11" x14ac:dyDescent="0.25">
      <c r="A42" s="168"/>
      <c r="B42" s="168"/>
      <c r="C42" s="182" t="s">
        <v>96</v>
      </c>
      <c r="D42" s="183">
        <v>0</v>
      </c>
      <c r="E42" s="183">
        <v>0</v>
      </c>
      <c r="F42" s="183">
        <v>0</v>
      </c>
      <c r="G42" s="183">
        <v>0</v>
      </c>
      <c r="H42" s="185">
        <v>0</v>
      </c>
      <c r="I42" s="183">
        <v>0</v>
      </c>
      <c r="J42" s="168"/>
      <c r="K42" s="168"/>
    </row>
    <row r="43" spans="1:11" x14ac:dyDescent="0.25">
      <c r="A43" s="168"/>
      <c r="B43" s="168"/>
      <c r="C43" s="182" t="s">
        <v>8</v>
      </c>
      <c r="D43" s="183">
        <v>0</v>
      </c>
      <c r="E43" s="183">
        <v>0</v>
      </c>
      <c r="F43" s="183">
        <v>1</v>
      </c>
      <c r="G43" s="184">
        <v>1</v>
      </c>
      <c r="H43" s="185">
        <v>500207.02</v>
      </c>
      <c r="I43" s="183">
        <v>0</v>
      </c>
      <c r="J43" s="168"/>
      <c r="K43" s="168"/>
    </row>
    <row r="44" spans="1:11" x14ac:dyDescent="0.25">
      <c r="A44" s="168"/>
      <c r="B44" s="168"/>
      <c r="C44" s="186" t="s">
        <v>35</v>
      </c>
      <c r="D44" s="187">
        <f>SUM(D38:D43)</f>
        <v>0</v>
      </c>
      <c r="E44" s="187">
        <f>SUM(E38:E43)</f>
        <v>0</v>
      </c>
      <c r="F44" s="187">
        <f>SUM(F38:F43)</f>
        <v>1</v>
      </c>
      <c r="G44" s="187">
        <f t="shared" ref="G44:I44" si="0">SUM(G38:G43)</f>
        <v>31</v>
      </c>
      <c r="H44" s="188">
        <f t="shared" si="0"/>
        <v>7684678.8599999994</v>
      </c>
      <c r="I44" s="187">
        <f t="shared" si="0"/>
        <v>0</v>
      </c>
      <c r="J44" s="168"/>
      <c r="K44" s="168"/>
    </row>
    <row r="45" spans="1:11" x14ac:dyDescent="0.25">
      <c r="A45" s="168"/>
      <c r="B45" s="168"/>
      <c r="C45" s="168"/>
      <c r="D45" s="193"/>
      <c r="E45" s="168"/>
      <c r="F45" s="168"/>
      <c r="G45" s="168"/>
      <c r="H45" s="168"/>
      <c r="I45" s="168"/>
      <c r="J45" s="168"/>
      <c r="K45" s="168"/>
    </row>
  </sheetData>
  <autoFilter ref="A1:K34" xr:uid="{4C6060ED-18FB-4148-8EAD-52890DCB4790}"/>
  <mergeCells count="1">
    <mergeCell ref="C36:I3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75AD-42EC-4250-824D-18703671AFE4}">
  <dimension ref="A1:G20"/>
  <sheetViews>
    <sheetView workbookViewId="0">
      <selection activeCell="E7" sqref="E7"/>
    </sheetView>
  </sheetViews>
  <sheetFormatPr defaultColWidth="20.42578125" defaultRowHeight="15" x14ac:dyDescent="0.25"/>
  <sheetData>
    <row r="1" spans="1:7" x14ac:dyDescent="0.25">
      <c r="A1" s="229" t="s">
        <v>25</v>
      </c>
      <c r="B1" s="230"/>
      <c r="C1" s="230"/>
      <c r="D1" s="230"/>
      <c r="E1" s="230"/>
      <c r="F1" s="230"/>
      <c r="G1" s="230"/>
    </row>
    <row r="2" spans="1:7" ht="25.5" x14ac:dyDescent="0.25">
      <c r="A2" s="3" t="s">
        <v>26</v>
      </c>
      <c r="B2" s="4" t="s">
        <v>27</v>
      </c>
      <c r="C2" s="4" t="s">
        <v>28</v>
      </c>
      <c r="D2" s="4" t="s">
        <v>3</v>
      </c>
      <c r="E2" s="4" t="s">
        <v>0</v>
      </c>
      <c r="F2" s="4" t="s">
        <v>29</v>
      </c>
      <c r="G2" s="5" t="s">
        <v>30</v>
      </c>
    </row>
    <row r="3" spans="1:7" x14ac:dyDescent="0.25">
      <c r="A3" s="6" t="s">
        <v>31</v>
      </c>
      <c r="B3" s="7">
        <v>0</v>
      </c>
      <c r="C3" s="7">
        <v>0</v>
      </c>
      <c r="D3" s="8">
        <v>8</v>
      </c>
      <c r="E3" s="7">
        <v>16</v>
      </c>
      <c r="F3" s="7">
        <v>0</v>
      </c>
      <c r="G3" s="7">
        <f t="shared" ref="G3:G8" si="0">SUM(B3:F3)</f>
        <v>24</v>
      </c>
    </row>
    <row r="4" spans="1:7" x14ac:dyDescent="0.25">
      <c r="A4" s="6" t="s">
        <v>32</v>
      </c>
      <c r="B4" s="7">
        <v>0</v>
      </c>
      <c r="C4" s="7">
        <v>0</v>
      </c>
      <c r="D4" s="9">
        <v>0</v>
      </c>
      <c r="E4" s="9">
        <v>0</v>
      </c>
      <c r="F4" s="7">
        <v>0</v>
      </c>
      <c r="G4" s="7">
        <f t="shared" si="0"/>
        <v>0</v>
      </c>
    </row>
    <row r="5" spans="1:7" x14ac:dyDescent="0.25">
      <c r="A5" s="6" t="s">
        <v>33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f t="shared" si="0"/>
        <v>0</v>
      </c>
    </row>
    <row r="6" spans="1:7" x14ac:dyDescent="0.25">
      <c r="A6" s="6" t="s">
        <v>34</v>
      </c>
      <c r="B6" s="7">
        <v>0</v>
      </c>
      <c r="C6" s="7">
        <v>0</v>
      </c>
      <c r="D6" s="7">
        <v>11</v>
      </c>
      <c r="E6" s="7">
        <v>234</v>
      </c>
      <c r="F6" s="7">
        <v>0</v>
      </c>
      <c r="G6" s="7">
        <f t="shared" si="0"/>
        <v>245</v>
      </c>
    </row>
    <row r="7" spans="1:7" x14ac:dyDescent="0.25">
      <c r="A7" s="6" t="s">
        <v>176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f t="shared" si="0"/>
        <v>0</v>
      </c>
    </row>
    <row r="8" spans="1:7" x14ac:dyDescent="0.25">
      <c r="A8" s="6" t="s">
        <v>8</v>
      </c>
      <c r="B8" s="7">
        <v>0</v>
      </c>
      <c r="C8" s="7">
        <v>0</v>
      </c>
      <c r="D8" s="7">
        <v>3</v>
      </c>
      <c r="E8" s="7">
        <v>2</v>
      </c>
      <c r="F8" s="7">
        <v>0</v>
      </c>
      <c r="G8" s="7">
        <f t="shared" si="0"/>
        <v>5</v>
      </c>
    </row>
    <row r="9" spans="1:7" x14ac:dyDescent="0.25">
      <c r="A9" s="44" t="s">
        <v>35</v>
      </c>
      <c r="B9" s="43">
        <f t="shared" ref="B9:E9" si="1">SUM(B3:B8)</f>
        <v>0</v>
      </c>
      <c r="C9" s="43">
        <f>SUM(C3:C8)</f>
        <v>0</v>
      </c>
      <c r="D9" s="43">
        <f>SUM(D3:D8)</f>
        <v>22</v>
      </c>
      <c r="E9" s="43">
        <f t="shared" si="1"/>
        <v>252</v>
      </c>
      <c r="F9" s="43">
        <f>SUM(F3:F8)</f>
        <v>0</v>
      </c>
      <c r="G9" s="43">
        <f t="shared" ref="G9" si="2">SUM(B9:F9)</f>
        <v>274</v>
      </c>
    </row>
    <row r="10" spans="1:7" x14ac:dyDescent="0.25">
      <c r="A10" s="10"/>
      <c r="B10" s="11"/>
      <c r="C10" s="11"/>
      <c r="D10" s="11"/>
      <c r="E10" s="11"/>
      <c r="F10" s="11"/>
      <c r="G10" s="11"/>
    </row>
    <row r="11" spans="1:7" x14ac:dyDescent="0.25">
      <c r="A11" s="10"/>
      <c r="B11" s="11"/>
      <c r="C11" s="11"/>
      <c r="D11" s="11"/>
      <c r="E11" s="11"/>
      <c r="F11" s="11"/>
      <c r="G11" s="11"/>
    </row>
    <row r="12" spans="1:7" x14ac:dyDescent="0.25">
      <c r="A12" s="229" t="s">
        <v>97</v>
      </c>
      <c r="B12" s="230"/>
      <c r="C12" s="230"/>
      <c r="D12" s="230"/>
      <c r="E12" s="230"/>
      <c r="F12" s="230"/>
      <c r="G12" s="230"/>
    </row>
    <row r="13" spans="1:7" ht="25.5" x14ac:dyDescent="0.25">
      <c r="A13" s="3" t="s">
        <v>26</v>
      </c>
      <c r="B13" s="4" t="s">
        <v>36</v>
      </c>
      <c r="C13" s="4" t="s">
        <v>28</v>
      </c>
      <c r="D13" s="4" t="s">
        <v>3</v>
      </c>
      <c r="E13" s="4" t="s">
        <v>0</v>
      </c>
      <c r="F13" s="4" t="s">
        <v>29</v>
      </c>
      <c r="G13" s="5" t="s">
        <v>30</v>
      </c>
    </row>
    <row r="14" spans="1:7" x14ac:dyDescent="0.25">
      <c r="A14" s="6" t="s">
        <v>31</v>
      </c>
      <c r="B14" s="46">
        <v>0</v>
      </c>
      <c r="C14" s="46">
        <v>0</v>
      </c>
      <c r="D14" s="46">
        <v>1664913.53</v>
      </c>
      <c r="E14" s="46">
        <v>24764894.879999999</v>
      </c>
      <c r="F14" s="46">
        <v>0</v>
      </c>
      <c r="G14" s="47">
        <f>SUM(B14:F14)</f>
        <v>26429808.41</v>
      </c>
    </row>
    <row r="15" spans="1:7" x14ac:dyDescent="0.25">
      <c r="A15" s="6" t="s">
        <v>32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f>SUM(B15:F15)</f>
        <v>0</v>
      </c>
    </row>
    <row r="16" spans="1:7" x14ac:dyDescent="0.25">
      <c r="A16" s="6" t="s">
        <v>33</v>
      </c>
      <c r="B16" s="46">
        <v>0</v>
      </c>
      <c r="C16" s="46">
        <v>0</v>
      </c>
      <c r="D16" s="48">
        <v>0</v>
      </c>
      <c r="E16" s="48">
        <v>0</v>
      </c>
      <c r="F16" s="48">
        <v>0</v>
      </c>
      <c r="G16" s="46">
        <f>SUM(B16:F16)</f>
        <v>0</v>
      </c>
    </row>
    <row r="17" spans="1:7" x14ac:dyDescent="0.25">
      <c r="A17" s="6" t="s">
        <v>34</v>
      </c>
      <c r="B17" s="46">
        <v>0</v>
      </c>
      <c r="C17" s="46">
        <v>0</v>
      </c>
      <c r="D17" s="49">
        <v>71487.22</v>
      </c>
      <c r="E17" s="46">
        <v>4617401.24</v>
      </c>
      <c r="F17" s="46">
        <v>0</v>
      </c>
      <c r="G17" s="47">
        <f>SUM(B17:F17)</f>
        <v>4688888.46</v>
      </c>
    </row>
    <row r="18" spans="1:7" x14ac:dyDescent="0.25">
      <c r="A18" s="6" t="s">
        <v>176</v>
      </c>
      <c r="B18" s="46">
        <v>0</v>
      </c>
      <c r="C18" s="46">
        <v>0</v>
      </c>
      <c r="D18" s="49">
        <v>0</v>
      </c>
      <c r="E18" s="46">
        <v>0</v>
      </c>
      <c r="F18" s="46">
        <v>0</v>
      </c>
      <c r="G18" s="47"/>
    </row>
    <row r="19" spans="1:7" x14ac:dyDescent="0.25">
      <c r="A19" s="6" t="s">
        <v>8</v>
      </c>
      <c r="B19" s="46">
        <v>0</v>
      </c>
      <c r="C19" s="46">
        <v>0</v>
      </c>
      <c r="D19" s="49">
        <v>450063.88</v>
      </c>
      <c r="E19" s="49">
        <v>1732440.21</v>
      </c>
      <c r="F19" s="49">
        <v>0</v>
      </c>
      <c r="G19" s="47">
        <f>SUM(B19:F19)</f>
        <v>2182504.09</v>
      </c>
    </row>
    <row r="20" spans="1:7" x14ac:dyDescent="0.25">
      <c r="A20" s="44" t="s">
        <v>35</v>
      </c>
      <c r="B20" s="45">
        <f t="shared" ref="B20:F20" si="3">SUM(B14:B19)</f>
        <v>0</v>
      </c>
      <c r="C20" s="45">
        <f t="shared" si="3"/>
        <v>0</v>
      </c>
      <c r="D20" s="45">
        <f t="shared" si="3"/>
        <v>2186464.63</v>
      </c>
      <c r="E20" s="45">
        <f t="shared" si="3"/>
        <v>31114736.329999998</v>
      </c>
      <c r="F20" s="45">
        <f t="shared" si="3"/>
        <v>0</v>
      </c>
      <c r="G20" s="45">
        <f t="shared" ref="G20" si="4">SUM(B20:F20)</f>
        <v>33301200.959999997</v>
      </c>
    </row>
  </sheetData>
  <mergeCells count="2">
    <mergeCell ref="A1:G1"/>
    <mergeCell ref="A12:G1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707E-6CBC-40B7-9667-14B3A6521FCB}">
  <dimension ref="A1:K22"/>
  <sheetViews>
    <sheetView workbookViewId="0">
      <selection activeCell="J24" sqref="J24"/>
    </sheetView>
  </sheetViews>
  <sheetFormatPr defaultColWidth="36.42578125" defaultRowHeight="15" x14ac:dyDescent="0.25"/>
  <cols>
    <col min="1" max="1" width="20" bestFit="1" customWidth="1"/>
    <col min="2" max="2" width="9.140625" bestFit="1" customWidth="1"/>
    <col min="3" max="3" width="35.85546875" customWidth="1"/>
    <col min="4" max="4" width="22.5703125" style="69" bestFit="1" customWidth="1"/>
    <col min="5" max="5" width="7.5703125" bestFit="1" customWidth="1"/>
    <col min="6" max="6" width="15.42578125" bestFit="1" customWidth="1"/>
    <col min="7" max="7" width="16.5703125" customWidth="1"/>
    <col min="8" max="8" width="12.28515625" bestFit="1" customWidth="1"/>
    <col min="9" max="9" width="15.42578125" bestFit="1" customWidth="1"/>
    <col min="10" max="10" width="18.140625" bestFit="1" customWidth="1"/>
    <col min="11" max="11" width="16.5703125" bestFit="1" customWidth="1"/>
    <col min="12" max="12" width="6.42578125" bestFit="1" customWidth="1"/>
    <col min="13" max="13" width="11.28515625" bestFit="1" customWidth="1"/>
    <col min="14" max="14" width="12.28515625" bestFit="1" customWidth="1"/>
    <col min="15" max="15" width="13.710937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x14ac:dyDescent="0.25">
      <c r="A2" s="142" t="s">
        <v>263</v>
      </c>
      <c r="B2" s="142" t="s">
        <v>6</v>
      </c>
      <c r="C2" s="144" t="s">
        <v>778</v>
      </c>
      <c r="D2" s="143">
        <v>51511.12</v>
      </c>
      <c r="E2" s="142">
        <v>5.6159999999999997</v>
      </c>
      <c r="F2" s="143">
        <v>289286.44</v>
      </c>
      <c r="G2" s="142" t="s">
        <v>817</v>
      </c>
      <c r="H2" s="142" t="s">
        <v>816</v>
      </c>
      <c r="I2" s="142" t="s">
        <v>777</v>
      </c>
      <c r="J2" s="142" t="s">
        <v>8</v>
      </c>
      <c r="K2" s="142" t="s">
        <v>3</v>
      </c>
    </row>
    <row r="3" spans="1:11" x14ac:dyDescent="0.25">
      <c r="A3" s="142" t="s">
        <v>266</v>
      </c>
      <c r="B3" s="142" t="s">
        <v>6</v>
      </c>
      <c r="C3" s="144" t="s">
        <v>778</v>
      </c>
      <c r="D3" s="143">
        <v>26505.56</v>
      </c>
      <c r="E3" s="142">
        <v>5.5990000000000002</v>
      </c>
      <c r="F3" s="143">
        <v>148404.63</v>
      </c>
      <c r="G3" s="142" t="s">
        <v>815</v>
      </c>
      <c r="H3" s="142" t="s">
        <v>814</v>
      </c>
      <c r="I3" s="142" t="s">
        <v>813</v>
      </c>
      <c r="J3" s="142" t="s">
        <v>8</v>
      </c>
      <c r="K3" s="142" t="s">
        <v>3</v>
      </c>
    </row>
    <row r="4" spans="1:11" x14ac:dyDescent="0.25">
      <c r="A4" s="142" t="s">
        <v>355</v>
      </c>
      <c r="B4" s="142" t="s">
        <v>6</v>
      </c>
      <c r="C4" s="144" t="s">
        <v>791</v>
      </c>
      <c r="D4" s="153">
        <v>51300</v>
      </c>
      <c r="E4" s="142">
        <v>6.3380000000000001</v>
      </c>
      <c r="F4" s="143">
        <v>325139.40000000002</v>
      </c>
      <c r="G4" s="142" t="s">
        <v>790</v>
      </c>
      <c r="H4" s="142" t="s">
        <v>789</v>
      </c>
      <c r="I4" s="142" t="s">
        <v>752</v>
      </c>
      <c r="J4" s="142" t="s">
        <v>182</v>
      </c>
      <c r="K4" s="142" t="s">
        <v>3</v>
      </c>
    </row>
    <row r="5" spans="1:11" x14ac:dyDescent="0.25">
      <c r="A5" s="142" t="s">
        <v>264</v>
      </c>
      <c r="B5" s="142" t="s">
        <v>6</v>
      </c>
      <c r="C5" s="144" t="s">
        <v>778</v>
      </c>
      <c r="D5" s="152">
        <v>26505.56</v>
      </c>
      <c r="E5" s="142">
        <v>5.5890000000000004</v>
      </c>
      <c r="F5" s="143">
        <v>148139.57</v>
      </c>
      <c r="G5" s="142" t="s">
        <v>738</v>
      </c>
      <c r="H5" s="142" t="s">
        <v>785</v>
      </c>
      <c r="I5" s="142" t="s">
        <v>743</v>
      </c>
      <c r="J5" s="142" t="s">
        <v>182</v>
      </c>
      <c r="K5" s="142" t="s">
        <v>3</v>
      </c>
    </row>
    <row r="6" spans="1:11" x14ac:dyDescent="0.25">
      <c r="A6" s="142" t="s">
        <v>265</v>
      </c>
      <c r="B6" s="142" t="s">
        <v>6</v>
      </c>
      <c r="C6" s="144" t="s">
        <v>778</v>
      </c>
      <c r="D6" s="152">
        <v>26505.56</v>
      </c>
      <c r="E6" s="142">
        <v>5.5990000000000002</v>
      </c>
      <c r="F6" s="143">
        <v>148404.63</v>
      </c>
      <c r="G6" s="142" t="s">
        <v>777</v>
      </c>
      <c r="H6" s="142" t="s">
        <v>776</v>
      </c>
      <c r="I6" s="142" t="s">
        <v>775</v>
      </c>
      <c r="J6" s="142" t="s">
        <v>182</v>
      </c>
      <c r="K6" s="142" t="s">
        <v>3</v>
      </c>
    </row>
    <row r="7" spans="1:11" x14ac:dyDescent="0.25">
      <c r="A7" s="142" t="s">
        <v>253</v>
      </c>
      <c r="B7" s="142" t="s">
        <v>6</v>
      </c>
      <c r="C7" s="144" t="s">
        <v>654</v>
      </c>
      <c r="D7" s="152">
        <v>2471108.79</v>
      </c>
      <c r="E7" s="142">
        <v>5.4619999999999997</v>
      </c>
      <c r="F7" s="143">
        <v>13497196.210000001</v>
      </c>
      <c r="G7" s="142" t="s">
        <v>774</v>
      </c>
      <c r="H7" s="142" t="s">
        <v>773</v>
      </c>
      <c r="I7" s="142" t="s">
        <v>772</v>
      </c>
      <c r="J7" s="142" t="s">
        <v>182</v>
      </c>
      <c r="K7" s="142" t="s">
        <v>0</v>
      </c>
    </row>
    <row r="8" spans="1:11" x14ac:dyDescent="0.25">
      <c r="A8" s="142" t="s">
        <v>354</v>
      </c>
      <c r="B8" s="142" t="s">
        <v>6</v>
      </c>
      <c r="C8" s="144" t="s">
        <v>117</v>
      </c>
      <c r="D8" s="152">
        <v>26790</v>
      </c>
      <c r="E8" s="142">
        <v>5.5095000000000001</v>
      </c>
      <c r="F8" s="143">
        <v>147599.5</v>
      </c>
      <c r="G8" s="142" t="s">
        <v>768</v>
      </c>
      <c r="H8" s="142" t="s">
        <v>767</v>
      </c>
      <c r="I8" s="142" t="s">
        <v>766</v>
      </c>
      <c r="J8" s="142" t="s">
        <v>182</v>
      </c>
      <c r="K8" s="142" t="s">
        <v>3</v>
      </c>
    </row>
    <row r="9" spans="1:11" x14ac:dyDescent="0.25">
      <c r="A9" s="142" t="s">
        <v>357</v>
      </c>
      <c r="B9" s="142" t="s">
        <v>6</v>
      </c>
      <c r="C9" s="144" t="s">
        <v>759</v>
      </c>
      <c r="D9" s="152">
        <v>2956.29</v>
      </c>
      <c r="E9" s="142">
        <v>5.2560000000000002</v>
      </c>
      <c r="F9" s="143">
        <v>15538.26</v>
      </c>
      <c r="G9" s="142" t="s">
        <v>758</v>
      </c>
      <c r="H9" s="142" t="s">
        <v>757</v>
      </c>
      <c r="I9" s="142" t="s">
        <v>756</v>
      </c>
      <c r="J9" s="142" t="s">
        <v>182</v>
      </c>
      <c r="K9" s="142" t="s">
        <v>3</v>
      </c>
    </row>
    <row r="10" spans="1:11" x14ac:dyDescent="0.25">
      <c r="A10" s="142" t="s">
        <v>258</v>
      </c>
      <c r="B10" s="142" t="s">
        <v>6</v>
      </c>
      <c r="C10" s="144" t="s">
        <v>190</v>
      </c>
      <c r="D10" s="152">
        <v>7312</v>
      </c>
      <c r="E10" s="142">
        <v>5.508</v>
      </c>
      <c r="F10" s="143">
        <v>40274.49</v>
      </c>
      <c r="G10" s="142" t="s">
        <v>755</v>
      </c>
      <c r="H10" s="142" t="s">
        <v>754</v>
      </c>
      <c r="I10" s="142" t="s">
        <v>753</v>
      </c>
      <c r="J10" s="142" t="s">
        <v>182</v>
      </c>
      <c r="K10" s="142" t="s">
        <v>0</v>
      </c>
    </row>
    <row r="11" spans="1:11" x14ac:dyDescent="0.25">
      <c r="A11" s="142" t="s">
        <v>269</v>
      </c>
      <c r="B11" s="142" t="s">
        <v>6</v>
      </c>
      <c r="C11" s="144" t="s">
        <v>189</v>
      </c>
      <c r="D11" s="152">
        <v>2417.54</v>
      </c>
      <c r="E11" s="142">
        <v>5.4332000000000003</v>
      </c>
      <c r="F11" s="143">
        <v>13134.97</v>
      </c>
      <c r="G11" s="142" t="s">
        <v>733</v>
      </c>
      <c r="H11" s="142" t="s">
        <v>732</v>
      </c>
      <c r="I11" s="142" t="s">
        <v>731</v>
      </c>
      <c r="J11" s="142" t="s">
        <v>182</v>
      </c>
      <c r="K11" s="142" t="s">
        <v>0</v>
      </c>
    </row>
    <row r="12" spans="1:11" x14ac:dyDescent="0.25">
      <c r="A12" s="26" t="s">
        <v>93</v>
      </c>
      <c r="B12" s="26">
        <v>10</v>
      </c>
      <c r="C12" s="26"/>
      <c r="D12" s="26"/>
      <c r="E12" s="26"/>
      <c r="F12" s="27">
        <f>SUM(F2:F11)</f>
        <v>14773118.100000001</v>
      </c>
      <c r="G12" s="28"/>
      <c r="H12" s="29"/>
      <c r="I12" s="30"/>
      <c r="J12" s="30"/>
      <c r="K12" s="26"/>
    </row>
    <row r="14" spans="1:11" x14ac:dyDescent="0.25">
      <c r="C14" s="231" t="s">
        <v>94</v>
      </c>
      <c r="D14" s="232"/>
      <c r="E14" s="232"/>
      <c r="F14" s="232"/>
      <c r="G14" s="232"/>
      <c r="H14" s="232"/>
      <c r="I14" s="233"/>
    </row>
    <row r="15" spans="1:11" ht="30" x14ac:dyDescent="0.25">
      <c r="C15" s="31" t="s">
        <v>26</v>
      </c>
      <c r="D15" s="31" t="s">
        <v>36</v>
      </c>
      <c r="E15" s="32" t="s">
        <v>28</v>
      </c>
      <c r="F15" s="31" t="s">
        <v>3</v>
      </c>
      <c r="G15" s="33" t="s">
        <v>0</v>
      </c>
      <c r="H15" s="34" t="s">
        <v>95</v>
      </c>
      <c r="I15" s="35" t="s">
        <v>29</v>
      </c>
    </row>
    <row r="16" spans="1:11" x14ac:dyDescent="0.25">
      <c r="C16" s="36" t="s">
        <v>31</v>
      </c>
      <c r="D16" s="37">
        <v>0</v>
      </c>
      <c r="E16" s="37">
        <v>0</v>
      </c>
      <c r="F16" s="37">
        <v>5</v>
      </c>
      <c r="G16" s="38">
        <v>3</v>
      </c>
      <c r="H16" s="185">
        <v>14335427.029999999</v>
      </c>
      <c r="I16" s="183">
        <v>0</v>
      </c>
    </row>
    <row r="17" spans="3:9" x14ac:dyDescent="0.25">
      <c r="C17" s="36" t="s">
        <v>32</v>
      </c>
      <c r="D17" s="37">
        <v>0</v>
      </c>
      <c r="E17" s="37">
        <v>0</v>
      </c>
      <c r="F17" s="183">
        <v>0</v>
      </c>
      <c r="G17" s="183">
        <v>0</v>
      </c>
      <c r="H17" s="185">
        <v>0</v>
      </c>
      <c r="I17" s="183">
        <v>0</v>
      </c>
    </row>
    <row r="18" spans="3:9" x14ac:dyDescent="0.25">
      <c r="C18" s="36" t="s">
        <v>33</v>
      </c>
      <c r="D18" s="37">
        <v>0</v>
      </c>
      <c r="E18" s="37">
        <v>0</v>
      </c>
      <c r="F18" s="183">
        <v>0</v>
      </c>
      <c r="G18" s="183">
        <v>0</v>
      </c>
      <c r="H18" s="185">
        <v>0</v>
      </c>
      <c r="I18" s="183">
        <v>0</v>
      </c>
    </row>
    <row r="19" spans="3:9" x14ac:dyDescent="0.25">
      <c r="C19" s="36" t="s">
        <v>34</v>
      </c>
      <c r="D19" s="37">
        <v>0</v>
      </c>
      <c r="E19" s="37">
        <v>0</v>
      </c>
      <c r="F19" s="183">
        <v>0</v>
      </c>
      <c r="G19" s="183">
        <v>0</v>
      </c>
      <c r="H19" s="185">
        <v>0</v>
      </c>
      <c r="I19" s="183">
        <v>0</v>
      </c>
    </row>
    <row r="20" spans="3:9" x14ac:dyDescent="0.25">
      <c r="C20" s="36" t="s">
        <v>96</v>
      </c>
      <c r="D20" s="37">
        <v>0</v>
      </c>
      <c r="E20" s="37">
        <v>0</v>
      </c>
      <c r="F20" s="183">
        <v>0</v>
      </c>
      <c r="G20" s="183">
        <v>0</v>
      </c>
      <c r="H20" s="185">
        <v>0</v>
      </c>
      <c r="I20" s="183">
        <v>0</v>
      </c>
    </row>
    <row r="21" spans="3:9" x14ac:dyDescent="0.25">
      <c r="C21" s="36" t="s">
        <v>8</v>
      </c>
      <c r="D21" s="37">
        <v>0</v>
      </c>
      <c r="E21" s="37">
        <v>0</v>
      </c>
      <c r="F21" s="37">
        <v>2</v>
      </c>
      <c r="G21" s="38">
        <v>0</v>
      </c>
      <c r="H21" s="185">
        <v>437691.07</v>
      </c>
      <c r="I21" s="183">
        <v>0</v>
      </c>
    </row>
    <row r="22" spans="3:9" x14ac:dyDescent="0.25">
      <c r="C22" s="40" t="s">
        <v>35</v>
      </c>
      <c r="D22" s="41">
        <f>SUM(D16:D21)</f>
        <v>0</v>
      </c>
      <c r="E22" s="41">
        <f>SUM(E16:E21)</f>
        <v>0</v>
      </c>
      <c r="F22" s="41">
        <f>SUM(F16:F21)</f>
        <v>7</v>
      </c>
      <c r="G22" s="41">
        <f t="shared" ref="G22:I22" si="0">SUM(G16:G21)</f>
        <v>3</v>
      </c>
      <c r="H22" s="42">
        <f t="shared" si="0"/>
        <v>14773118.1</v>
      </c>
      <c r="I22" s="41">
        <f t="shared" si="0"/>
        <v>0</v>
      </c>
    </row>
  </sheetData>
  <autoFilter ref="A1:K12" xr:uid="{536F2A15-1D6B-4C2D-9D91-C91CC1395815}"/>
  <mergeCells count="1">
    <mergeCell ref="C14:I14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849A-DE61-43BC-A4BE-61D2BA217AD3}">
  <dimension ref="A1:K21"/>
  <sheetViews>
    <sheetView workbookViewId="0">
      <selection activeCell="H15" sqref="H15:H20"/>
    </sheetView>
  </sheetViews>
  <sheetFormatPr defaultColWidth="28.85546875" defaultRowHeight="15" x14ac:dyDescent="0.25"/>
  <cols>
    <col min="1" max="1" width="17.42578125" bestFit="1" customWidth="1"/>
    <col min="2" max="2" width="9.140625" bestFit="1" customWidth="1"/>
    <col min="3" max="3" width="22.7109375" bestFit="1" customWidth="1"/>
    <col min="4" max="4" width="8.7109375" bestFit="1" customWidth="1"/>
    <col min="5" max="5" width="6.140625" bestFit="1" customWidth="1"/>
    <col min="6" max="6" width="13.7109375" bestFit="1" customWidth="1"/>
    <col min="7" max="7" width="15.85546875" bestFit="1" customWidth="1"/>
    <col min="8" max="8" width="11.28515625" bestFit="1" customWidth="1"/>
    <col min="9" max="9" width="14.42578125" bestFit="1" customWidth="1"/>
    <col min="10" max="10" width="22.140625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x14ac:dyDescent="0.25">
      <c r="A2" s="142" t="s">
        <v>1480</v>
      </c>
      <c r="B2" s="142" t="s">
        <v>1</v>
      </c>
      <c r="C2" s="144" t="s">
        <v>154</v>
      </c>
      <c r="D2" s="152">
        <v>7728.16</v>
      </c>
      <c r="E2" s="142">
        <v>5.6359000000000004</v>
      </c>
      <c r="F2" s="143">
        <v>43555.13</v>
      </c>
      <c r="G2" s="142" t="s">
        <v>763</v>
      </c>
      <c r="H2" s="142" t="s">
        <v>1478</v>
      </c>
      <c r="I2" s="142" t="s">
        <v>1074</v>
      </c>
      <c r="J2" s="142" t="s">
        <v>177</v>
      </c>
      <c r="K2" s="142" t="s">
        <v>0</v>
      </c>
    </row>
    <row r="3" spans="1:11" x14ac:dyDescent="0.25">
      <c r="A3" s="142" t="s">
        <v>1477</v>
      </c>
      <c r="B3" s="142" t="s">
        <v>1</v>
      </c>
      <c r="C3" s="144" t="s">
        <v>1476</v>
      </c>
      <c r="D3" s="152">
        <v>14782</v>
      </c>
      <c r="E3" s="142">
        <v>5.6359000000000004</v>
      </c>
      <c r="F3" s="143">
        <v>83309.87</v>
      </c>
      <c r="G3" s="142" t="s">
        <v>763</v>
      </c>
      <c r="H3" s="142" t="s">
        <v>1474</v>
      </c>
      <c r="I3" s="142" t="s">
        <v>1074</v>
      </c>
      <c r="J3" s="142" t="s">
        <v>177</v>
      </c>
      <c r="K3" s="142" t="s">
        <v>0</v>
      </c>
    </row>
    <row r="4" spans="1:11" x14ac:dyDescent="0.25">
      <c r="A4" s="142" t="s">
        <v>1473</v>
      </c>
      <c r="B4" s="142" t="s">
        <v>1</v>
      </c>
      <c r="C4" s="144" t="s">
        <v>1472</v>
      </c>
      <c r="D4" s="152">
        <v>32281</v>
      </c>
      <c r="E4" s="142">
        <v>5.6359000000000004</v>
      </c>
      <c r="F4" s="143">
        <v>181932.48</v>
      </c>
      <c r="G4" s="142" t="s">
        <v>763</v>
      </c>
      <c r="H4" s="142" t="s">
        <v>1470</v>
      </c>
      <c r="I4" s="142" t="s">
        <v>1074</v>
      </c>
      <c r="J4" s="142" t="s">
        <v>177</v>
      </c>
      <c r="K4" s="142" t="s">
        <v>0</v>
      </c>
    </row>
    <row r="5" spans="1:11" s="168" customFormat="1" x14ac:dyDescent="0.25">
      <c r="A5" s="142" t="s">
        <v>408</v>
      </c>
      <c r="B5" s="142" t="s">
        <v>1</v>
      </c>
      <c r="C5" s="144" t="s">
        <v>160</v>
      </c>
      <c r="D5" s="152">
        <v>10730</v>
      </c>
      <c r="E5" s="142">
        <v>5.7176</v>
      </c>
      <c r="F5" s="143">
        <v>61349.84</v>
      </c>
      <c r="G5" s="142" t="s">
        <v>846</v>
      </c>
      <c r="H5" s="142" t="s">
        <v>1452</v>
      </c>
      <c r="I5" s="142" t="s">
        <v>1451</v>
      </c>
      <c r="J5" s="142" t="s">
        <v>177</v>
      </c>
      <c r="K5" s="142" t="s">
        <v>0</v>
      </c>
    </row>
    <row r="6" spans="1:11" s="168" customFormat="1" x14ac:dyDescent="0.25">
      <c r="A6" s="142" t="s">
        <v>338</v>
      </c>
      <c r="B6" s="142" t="s">
        <v>1</v>
      </c>
      <c r="C6" s="144" t="s">
        <v>161</v>
      </c>
      <c r="D6" s="152">
        <v>7500</v>
      </c>
      <c r="E6" s="142">
        <v>5.2845000000000004</v>
      </c>
      <c r="F6" s="143">
        <v>39633.75</v>
      </c>
      <c r="G6" s="142" t="s">
        <v>869</v>
      </c>
      <c r="H6" s="142" t="s">
        <v>1446</v>
      </c>
      <c r="I6" s="142" t="s">
        <v>867</v>
      </c>
      <c r="J6" s="142" t="s">
        <v>177</v>
      </c>
      <c r="K6" s="142" t="s">
        <v>0</v>
      </c>
    </row>
    <row r="7" spans="1:11" s="168" customFormat="1" x14ac:dyDescent="0.25">
      <c r="A7" s="142" t="s">
        <v>336</v>
      </c>
      <c r="B7" s="142" t="s">
        <v>1</v>
      </c>
      <c r="C7" s="144" t="s">
        <v>904</v>
      </c>
      <c r="D7" s="152">
        <v>35000</v>
      </c>
      <c r="E7" s="142">
        <v>5.6645000000000003</v>
      </c>
      <c r="F7" s="143">
        <v>198257.5</v>
      </c>
      <c r="G7" s="142" t="s">
        <v>771</v>
      </c>
      <c r="H7" s="142" t="s">
        <v>1324</v>
      </c>
      <c r="I7" s="142" t="s">
        <v>1323</v>
      </c>
      <c r="J7" s="142" t="s">
        <v>177</v>
      </c>
      <c r="K7" s="142" t="s">
        <v>0</v>
      </c>
    </row>
    <row r="8" spans="1:11" s="168" customFormat="1" x14ac:dyDescent="0.25">
      <c r="A8" s="142" t="s">
        <v>423</v>
      </c>
      <c r="B8" s="142" t="s">
        <v>1</v>
      </c>
      <c r="C8" s="144" t="s">
        <v>826</v>
      </c>
      <c r="D8" s="152">
        <v>6240.24</v>
      </c>
      <c r="E8" s="142">
        <v>5.7329999999999997</v>
      </c>
      <c r="F8" s="143">
        <v>35775.29</v>
      </c>
      <c r="G8" s="142" t="s">
        <v>832</v>
      </c>
      <c r="H8" s="142" t="s">
        <v>831</v>
      </c>
      <c r="I8" s="142" t="s">
        <v>781</v>
      </c>
      <c r="J8" s="142" t="s">
        <v>177</v>
      </c>
      <c r="K8" s="142" t="s">
        <v>0</v>
      </c>
    </row>
    <row r="9" spans="1:11" s="168" customFormat="1" ht="25.5" x14ac:dyDescent="0.25">
      <c r="A9" s="142" t="s">
        <v>427</v>
      </c>
      <c r="B9" s="142" t="s">
        <v>1</v>
      </c>
      <c r="C9" s="144" t="s">
        <v>155</v>
      </c>
      <c r="D9" s="152">
        <v>46991</v>
      </c>
      <c r="E9" s="142">
        <v>5.6985000000000001</v>
      </c>
      <c r="F9" s="143">
        <v>267778.21000000002</v>
      </c>
      <c r="G9" s="142" t="s">
        <v>779</v>
      </c>
      <c r="H9" s="142" t="s">
        <v>829</v>
      </c>
      <c r="I9" s="142" t="s">
        <v>828</v>
      </c>
      <c r="J9" s="142" t="s">
        <v>177</v>
      </c>
      <c r="K9" s="142" t="s">
        <v>0</v>
      </c>
    </row>
    <row r="10" spans="1:11" s="168" customFormat="1" x14ac:dyDescent="0.25">
      <c r="A10" s="142" t="s">
        <v>827</v>
      </c>
      <c r="B10" s="142" t="s">
        <v>1</v>
      </c>
      <c r="C10" s="144" t="s">
        <v>826</v>
      </c>
      <c r="D10" s="152">
        <v>6117.88</v>
      </c>
      <c r="E10" s="142">
        <v>5.4096000000000002</v>
      </c>
      <c r="F10" s="143">
        <v>33095.279999999999</v>
      </c>
      <c r="G10" s="142" t="s">
        <v>824</v>
      </c>
      <c r="H10" s="142" t="s">
        <v>823</v>
      </c>
      <c r="I10" s="142" t="s">
        <v>822</v>
      </c>
      <c r="J10" s="142" t="s">
        <v>177</v>
      </c>
      <c r="K10" s="142" t="s">
        <v>0</v>
      </c>
    </row>
    <row r="11" spans="1:11" x14ac:dyDescent="0.25">
      <c r="A11" s="26" t="s">
        <v>93</v>
      </c>
      <c r="B11" s="26">
        <v>9</v>
      </c>
      <c r="C11" s="26"/>
      <c r="D11" s="26"/>
      <c r="E11" s="26"/>
      <c r="F11" s="27">
        <f>SUM(F2:F10)</f>
        <v>944687.35000000009</v>
      </c>
      <c r="G11" s="28"/>
      <c r="H11" s="29"/>
      <c r="I11" s="30"/>
      <c r="J11" s="30"/>
      <c r="K11" s="26"/>
    </row>
    <row r="13" spans="1:11" x14ac:dyDescent="0.25">
      <c r="C13" s="231" t="s">
        <v>94</v>
      </c>
      <c r="D13" s="232"/>
      <c r="E13" s="232"/>
      <c r="F13" s="232"/>
      <c r="G13" s="232"/>
      <c r="H13" s="232"/>
      <c r="I13" s="233"/>
    </row>
    <row r="14" spans="1:11" ht="30" x14ac:dyDescent="0.25">
      <c r="C14" s="31" t="s">
        <v>26</v>
      </c>
      <c r="D14" s="31" t="s">
        <v>36</v>
      </c>
      <c r="E14" s="32" t="s">
        <v>28</v>
      </c>
      <c r="F14" s="31" t="s">
        <v>3</v>
      </c>
      <c r="G14" s="33" t="s">
        <v>0</v>
      </c>
      <c r="H14" s="34" t="s">
        <v>95</v>
      </c>
      <c r="I14" s="35" t="s">
        <v>29</v>
      </c>
    </row>
    <row r="15" spans="1:11" x14ac:dyDescent="0.25">
      <c r="C15" s="36" t="s">
        <v>31</v>
      </c>
      <c r="D15" s="37">
        <v>0</v>
      </c>
      <c r="E15" s="37">
        <v>0</v>
      </c>
      <c r="F15" s="183">
        <v>0</v>
      </c>
      <c r="G15" s="183">
        <v>0</v>
      </c>
      <c r="H15" s="185">
        <v>0</v>
      </c>
      <c r="I15" s="183">
        <v>0</v>
      </c>
    </row>
    <row r="16" spans="1:11" x14ac:dyDescent="0.25">
      <c r="C16" s="36" t="s">
        <v>32</v>
      </c>
      <c r="D16" s="37">
        <v>0</v>
      </c>
      <c r="E16" s="37">
        <v>0</v>
      </c>
      <c r="F16" s="183">
        <v>0</v>
      </c>
      <c r="G16" s="183">
        <v>0</v>
      </c>
      <c r="H16" s="185">
        <v>0</v>
      </c>
      <c r="I16" s="183">
        <v>0</v>
      </c>
    </row>
    <row r="17" spans="3:9" x14ac:dyDescent="0.25">
      <c r="C17" s="36" t="s">
        <v>33</v>
      </c>
      <c r="D17" s="37">
        <v>0</v>
      </c>
      <c r="E17" s="37">
        <v>0</v>
      </c>
      <c r="F17" s="183">
        <v>0</v>
      </c>
      <c r="G17" s="183">
        <v>0</v>
      </c>
      <c r="H17" s="185">
        <v>0</v>
      </c>
      <c r="I17" s="183">
        <v>0</v>
      </c>
    </row>
    <row r="18" spans="3:9" x14ac:dyDescent="0.25">
      <c r="C18" s="36" t="s">
        <v>34</v>
      </c>
      <c r="D18" s="37">
        <v>0</v>
      </c>
      <c r="E18" s="37">
        <v>0</v>
      </c>
      <c r="F18" s="183">
        <v>0</v>
      </c>
      <c r="G18" s="183">
        <v>9</v>
      </c>
      <c r="H18" s="185">
        <v>944687.35</v>
      </c>
      <c r="I18" s="183">
        <v>0</v>
      </c>
    </row>
    <row r="19" spans="3:9" x14ac:dyDescent="0.25">
      <c r="C19" s="36" t="s">
        <v>96</v>
      </c>
      <c r="D19" s="37">
        <v>0</v>
      </c>
      <c r="E19" s="37">
        <v>0</v>
      </c>
      <c r="F19" s="183">
        <v>0</v>
      </c>
      <c r="G19" s="183">
        <v>0</v>
      </c>
      <c r="H19" s="185">
        <v>0</v>
      </c>
      <c r="I19" s="183">
        <v>0</v>
      </c>
    </row>
    <row r="20" spans="3:9" x14ac:dyDescent="0.25">
      <c r="C20" s="36" t="s">
        <v>8</v>
      </c>
      <c r="D20" s="37">
        <v>0</v>
      </c>
      <c r="E20" s="37">
        <v>0</v>
      </c>
      <c r="F20" s="183">
        <v>0</v>
      </c>
      <c r="G20" s="183">
        <v>0</v>
      </c>
      <c r="H20" s="185">
        <v>0</v>
      </c>
      <c r="I20" s="183">
        <v>0</v>
      </c>
    </row>
    <row r="21" spans="3:9" x14ac:dyDescent="0.25">
      <c r="C21" s="40" t="s">
        <v>35</v>
      </c>
      <c r="D21" s="41">
        <f>SUM(D15:D20)</f>
        <v>0</v>
      </c>
      <c r="E21" s="41">
        <f>SUM(E15:E20)</f>
        <v>0</v>
      </c>
      <c r="F21" s="41">
        <f>SUM(F15:F20)</f>
        <v>0</v>
      </c>
      <c r="G21" s="41">
        <f t="shared" ref="G21:I21" si="0">SUM(G15:G20)</f>
        <v>9</v>
      </c>
      <c r="H21" s="42">
        <f t="shared" si="0"/>
        <v>944687.35</v>
      </c>
      <c r="I21" s="41">
        <f t="shared" si="0"/>
        <v>0</v>
      </c>
    </row>
  </sheetData>
  <autoFilter ref="A1:K11" xr:uid="{C1EC849A-DE61-43BC-A4BE-61D2BA217AD3}"/>
  <mergeCells count="1">
    <mergeCell ref="C13:I1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FEF9-C745-4E8D-AD56-F008C7E25D01}">
  <dimension ref="A1:K15"/>
  <sheetViews>
    <sheetView workbookViewId="0">
      <selection sqref="A1:K16"/>
    </sheetView>
  </sheetViews>
  <sheetFormatPr defaultColWidth="20.5703125" defaultRowHeight="15" x14ac:dyDescent="0.25"/>
  <cols>
    <col min="1" max="1" width="20" bestFit="1" customWidth="1"/>
    <col min="2" max="2" width="9.140625" bestFit="1" customWidth="1"/>
    <col min="3" max="3" width="24.7109375" customWidth="1"/>
    <col min="4" max="4" width="22.7109375" bestFit="1" customWidth="1"/>
    <col min="5" max="5" width="6.5703125" bestFit="1" customWidth="1"/>
    <col min="6" max="6" width="18.28515625" bestFit="1" customWidth="1"/>
    <col min="7" max="7" width="18.8554687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x14ac:dyDescent="0.25">
      <c r="A2" s="142" t="s">
        <v>1242</v>
      </c>
      <c r="B2" s="142" t="s">
        <v>4</v>
      </c>
      <c r="C2" s="144" t="s">
        <v>151</v>
      </c>
      <c r="D2" s="210">
        <v>2000</v>
      </c>
      <c r="E2" s="142">
        <v>5.8920000000000003</v>
      </c>
      <c r="F2" s="143">
        <v>11784</v>
      </c>
      <c r="G2" s="142" t="s">
        <v>1068</v>
      </c>
      <c r="H2" s="142" t="s">
        <v>1241</v>
      </c>
      <c r="I2" s="142" t="s">
        <v>1064</v>
      </c>
      <c r="J2" s="142" t="s">
        <v>177</v>
      </c>
      <c r="K2" s="142" t="s">
        <v>0</v>
      </c>
    </row>
    <row r="3" spans="1:11" x14ac:dyDescent="0.25">
      <c r="A3" s="142" t="s">
        <v>1240</v>
      </c>
      <c r="B3" s="142" t="s">
        <v>4</v>
      </c>
      <c r="C3" s="144" t="s">
        <v>151</v>
      </c>
      <c r="D3" s="210">
        <v>2000</v>
      </c>
      <c r="E3" s="142">
        <v>6.1559999999999997</v>
      </c>
      <c r="F3" s="143">
        <v>12312</v>
      </c>
      <c r="G3" s="142" t="s">
        <v>1239</v>
      </c>
      <c r="H3" s="142" t="s">
        <v>1238</v>
      </c>
      <c r="I3" s="142" t="s">
        <v>1167</v>
      </c>
      <c r="J3" s="142" t="s">
        <v>177</v>
      </c>
      <c r="K3" s="142" t="s">
        <v>0</v>
      </c>
    </row>
    <row r="4" spans="1:11" x14ac:dyDescent="0.25">
      <c r="A4" s="142" t="s">
        <v>412</v>
      </c>
      <c r="B4" s="142" t="s">
        <v>4</v>
      </c>
      <c r="C4" s="144" t="s">
        <v>154</v>
      </c>
      <c r="D4" s="152">
        <v>2950</v>
      </c>
      <c r="E4" s="142">
        <v>5.5990000000000002</v>
      </c>
      <c r="F4" s="143">
        <v>16517.05</v>
      </c>
      <c r="G4" s="142" t="s">
        <v>795</v>
      </c>
      <c r="H4" s="142" t="s">
        <v>1237</v>
      </c>
      <c r="I4" s="142" t="s">
        <v>793</v>
      </c>
      <c r="J4" s="142" t="s">
        <v>177</v>
      </c>
      <c r="K4" s="142" t="s">
        <v>0</v>
      </c>
    </row>
    <row r="5" spans="1:11" x14ac:dyDescent="0.25">
      <c r="A5" s="26" t="s">
        <v>93</v>
      </c>
      <c r="B5" s="26">
        <v>3</v>
      </c>
      <c r="C5" s="26"/>
      <c r="D5" s="26"/>
      <c r="E5" s="26"/>
      <c r="F5" s="27">
        <f>SUM(F2:F4)</f>
        <v>40613.050000000003</v>
      </c>
      <c r="G5" s="28"/>
      <c r="H5" s="29"/>
      <c r="I5" s="30"/>
      <c r="J5" s="30"/>
      <c r="K5" s="26"/>
    </row>
    <row r="7" spans="1:11" x14ac:dyDescent="0.25">
      <c r="C7" s="231" t="s">
        <v>94</v>
      </c>
      <c r="D7" s="232"/>
      <c r="E7" s="232"/>
      <c r="F7" s="232"/>
      <c r="G7" s="232"/>
      <c r="H7" s="232"/>
      <c r="I7" s="233"/>
    </row>
    <row r="8" spans="1:11" ht="30" x14ac:dyDescent="0.25">
      <c r="C8" s="31" t="s">
        <v>26</v>
      </c>
      <c r="D8" s="31" t="s">
        <v>36</v>
      </c>
      <c r="E8" s="32" t="s">
        <v>28</v>
      </c>
      <c r="F8" s="31" t="s">
        <v>3</v>
      </c>
      <c r="G8" s="33" t="s">
        <v>0</v>
      </c>
      <c r="H8" s="34" t="s">
        <v>95</v>
      </c>
      <c r="I8" s="35" t="s">
        <v>29</v>
      </c>
    </row>
    <row r="9" spans="1:11" x14ac:dyDescent="0.25">
      <c r="C9" s="36" t="s">
        <v>31</v>
      </c>
      <c r="D9" s="37">
        <v>0</v>
      </c>
      <c r="E9" s="37">
        <v>0</v>
      </c>
      <c r="F9" s="37">
        <v>0</v>
      </c>
      <c r="G9" s="183">
        <v>0</v>
      </c>
      <c r="H9" s="185">
        <v>0</v>
      </c>
      <c r="I9" s="183">
        <v>0</v>
      </c>
    </row>
    <row r="10" spans="1:11" x14ac:dyDescent="0.25">
      <c r="C10" s="36" t="s">
        <v>32</v>
      </c>
      <c r="D10" s="37">
        <v>0</v>
      </c>
      <c r="E10" s="37">
        <v>0</v>
      </c>
      <c r="F10" s="183">
        <v>0</v>
      </c>
      <c r="G10" s="183">
        <v>0</v>
      </c>
      <c r="H10" s="185">
        <v>0</v>
      </c>
      <c r="I10" s="183">
        <v>0</v>
      </c>
    </row>
    <row r="11" spans="1:11" x14ac:dyDescent="0.25">
      <c r="C11" s="36" t="s">
        <v>33</v>
      </c>
      <c r="D11" s="37">
        <v>0</v>
      </c>
      <c r="E11" s="37">
        <v>0</v>
      </c>
      <c r="F11" s="183">
        <v>0</v>
      </c>
      <c r="G11" s="183">
        <v>0</v>
      </c>
      <c r="H11" s="185">
        <v>0</v>
      </c>
      <c r="I11" s="183">
        <v>0</v>
      </c>
    </row>
    <row r="12" spans="1:11" x14ac:dyDescent="0.25">
      <c r="C12" s="36" t="s">
        <v>34</v>
      </c>
      <c r="D12" s="37">
        <v>0</v>
      </c>
      <c r="E12" s="37">
        <v>0</v>
      </c>
      <c r="F12" s="183">
        <v>0</v>
      </c>
      <c r="G12" s="183">
        <v>3</v>
      </c>
      <c r="H12" s="185">
        <v>40613.050000000003</v>
      </c>
      <c r="I12" s="183">
        <v>0</v>
      </c>
    </row>
    <row r="13" spans="1:11" x14ac:dyDescent="0.25">
      <c r="C13" s="36" t="s">
        <v>96</v>
      </c>
      <c r="D13" s="37">
        <v>0</v>
      </c>
      <c r="E13" s="37">
        <v>0</v>
      </c>
      <c r="F13" s="183">
        <v>0</v>
      </c>
      <c r="G13" s="183">
        <v>0</v>
      </c>
      <c r="H13" s="185">
        <v>0</v>
      </c>
      <c r="I13" s="183">
        <v>0</v>
      </c>
    </row>
    <row r="14" spans="1:11" x14ac:dyDescent="0.25">
      <c r="C14" s="36" t="s">
        <v>8</v>
      </c>
      <c r="D14" s="37">
        <v>0</v>
      </c>
      <c r="E14" s="37">
        <v>0</v>
      </c>
      <c r="F14" s="183">
        <v>0</v>
      </c>
      <c r="G14" s="183">
        <v>0</v>
      </c>
      <c r="H14" s="185">
        <v>0</v>
      </c>
      <c r="I14" s="183">
        <v>0</v>
      </c>
    </row>
    <row r="15" spans="1:11" x14ac:dyDescent="0.25">
      <c r="C15" s="40" t="s">
        <v>35</v>
      </c>
      <c r="D15" s="41">
        <f>SUM(D9:D14)</f>
        <v>0</v>
      </c>
      <c r="E15" s="41">
        <f>SUM(E9:E14)</f>
        <v>0</v>
      </c>
      <c r="F15" s="41">
        <f>SUM(F9:F14)</f>
        <v>0</v>
      </c>
      <c r="G15" s="41">
        <f t="shared" ref="G15:I15" si="0">SUM(G9:G14)</f>
        <v>3</v>
      </c>
      <c r="H15" s="42">
        <f t="shared" si="0"/>
        <v>40613.050000000003</v>
      </c>
      <c r="I15" s="41">
        <f t="shared" si="0"/>
        <v>0</v>
      </c>
    </row>
  </sheetData>
  <autoFilter ref="A1:K5" xr:uid="{19CA8A08-1577-4BD5-A6AF-AB7B391C42C9}"/>
  <mergeCells count="1">
    <mergeCell ref="C7:I7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8268D-531F-4E83-A549-CAC412A68C3A}">
  <dimension ref="A1:K14"/>
  <sheetViews>
    <sheetView workbookViewId="0">
      <selection activeCell="I20" sqref="I20"/>
    </sheetView>
  </sheetViews>
  <sheetFormatPr defaultRowHeight="15" x14ac:dyDescent="0.25"/>
  <cols>
    <col min="1" max="1" width="17.42578125" bestFit="1" customWidth="1"/>
    <col min="3" max="3" width="17.85546875" bestFit="1" customWidth="1"/>
    <col min="4" max="4" width="10.85546875" bestFit="1" customWidth="1"/>
    <col min="5" max="5" width="6" bestFit="1" customWidth="1"/>
    <col min="6" max="6" width="13.7109375" bestFit="1" customWidth="1"/>
    <col min="7" max="7" width="9" bestFit="1" customWidth="1"/>
    <col min="8" max="8" width="11.28515625" bestFit="1" customWidth="1"/>
    <col min="9" max="9" width="14.42578125" bestFit="1" customWidth="1"/>
    <col min="10" max="10" width="17.7109375" bestFit="1" customWidth="1"/>
    <col min="11" max="11" width="16.5703125" bestFit="1" customWidth="1"/>
  </cols>
  <sheetData>
    <row r="1" spans="1:11" x14ac:dyDescent="0.25">
      <c r="A1" s="170" t="s">
        <v>15</v>
      </c>
      <c r="B1" s="170" t="s">
        <v>16</v>
      </c>
      <c r="C1" s="170" t="s">
        <v>10</v>
      </c>
      <c r="D1" s="170" t="s">
        <v>17</v>
      </c>
      <c r="E1" s="170" t="s">
        <v>11</v>
      </c>
      <c r="F1" s="170" t="s">
        <v>19</v>
      </c>
      <c r="G1" s="170" t="s">
        <v>18</v>
      </c>
      <c r="H1" s="170" t="s">
        <v>12</v>
      </c>
      <c r="I1" s="170" t="s">
        <v>13</v>
      </c>
      <c r="J1" s="170" t="s">
        <v>20</v>
      </c>
      <c r="K1" s="170" t="s">
        <v>14</v>
      </c>
    </row>
    <row r="2" spans="1:11" ht="25.5" x14ac:dyDescent="0.25">
      <c r="A2" s="142" t="s">
        <v>1236</v>
      </c>
      <c r="B2" s="142" t="s">
        <v>503</v>
      </c>
      <c r="C2" s="144" t="s">
        <v>165</v>
      </c>
      <c r="D2" s="152">
        <v>2365</v>
      </c>
      <c r="E2" s="142">
        <v>5.5780000000000003</v>
      </c>
      <c r="F2" s="143">
        <v>13191.97</v>
      </c>
      <c r="G2" s="142" t="s">
        <v>1235</v>
      </c>
      <c r="H2" s="142" t="s">
        <v>1234</v>
      </c>
      <c r="I2" s="142" t="s">
        <v>1233</v>
      </c>
      <c r="J2" s="142" t="s">
        <v>177</v>
      </c>
      <c r="K2" s="142" t="s">
        <v>0</v>
      </c>
    </row>
    <row r="3" spans="1:11" x14ac:dyDescent="0.25">
      <c r="A3" s="173" t="s">
        <v>93</v>
      </c>
      <c r="B3" s="173">
        <v>1</v>
      </c>
      <c r="C3" s="173"/>
      <c r="D3" s="173"/>
      <c r="E3" s="173"/>
      <c r="F3" s="27">
        <f>SUM(F2:F2)</f>
        <v>13191.97</v>
      </c>
      <c r="G3" s="174"/>
      <c r="H3" s="175"/>
      <c r="I3" s="176"/>
      <c r="J3" s="176"/>
      <c r="K3" s="173"/>
    </row>
    <row r="4" spans="1:11" x14ac:dyDescent="0.2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x14ac:dyDescent="0.25">
      <c r="A5" s="168"/>
      <c r="B5" s="168"/>
      <c r="C5" s="231" t="s">
        <v>94</v>
      </c>
      <c r="D5" s="232"/>
      <c r="E5" s="232"/>
      <c r="F5" s="232"/>
      <c r="G5" s="232"/>
      <c r="H5" s="232"/>
      <c r="I5" s="233"/>
      <c r="J5" s="168"/>
      <c r="K5" s="168"/>
    </row>
    <row r="6" spans="1:11" ht="30" x14ac:dyDescent="0.25">
      <c r="A6" s="168"/>
      <c r="B6" s="168"/>
      <c r="C6" s="177" t="s">
        <v>26</v>
      </c>
      <c r="D6" s="177" t="s">
        <v>36</v>
      </c>
      <c r="E6" s="178" t="s">
        <v>28</v>
      </c>
      <c r="F6" s="177" t="s">
        <v>3</v>
      </c>
      <c r="G6" s="179" t="s">
        <v>0</v>
      </c>
      <c r="H6" s="180" t="s">
        <v>95</v>
      </c>
      <c r="I6" s="181" t="s">
        <v>29</v>
      </c>
      <c r="J6" s="168"/>
      <c r="K6" s="168"/>
    </row>
    <row r="7" spans="1:11" x14ac:dyDescent="0.25">
      <c r="A7" s="168"/>
      <c r="B7" s="168"/>
      <c r="C7" s="182" t="s">
        <v>31</v>
      </c>
      <c r="D7" s="183">
        <v>0</v>
      </c>
      <c r="E7" s="183">
        <v>0</v>
      </c>
      <c r="F7" s="183">
        <v>0</v>
      </c>
      <c r="G7" s="183">
        <v>0</v>
      </c>
      <c r="H7" s="185">
        <v>0</v>
      </c>
      <c r="I7" s="183">
        <v>0</v>
      </c>
      <c r="J7" s="168"/>
      <c r="K7" s="168"/>
    </row>
    <row r="8" spans="1:11" x14ac:dyDescent="0.25">
      <c r="A8" s="168"/>
      <c r="B8" s="168"/>
      <c r="C8" s="182" t="s">
        <v>32</v>
      </c>
      <c r="D8" s="183">
        <v>0</v>
      </c>
      <c r="E8" s="183">
        <v>0</v>
      </c>
      <c r="F8" s="183">
        <v>0</v>
      </c>
      <c r="G8" s="183">
        <v>0</v>
      </c>
      <c r="H8" s="185">
        <v>0</v>
      </c>
      <c r="I8" s="183">
        <v>0</v>
      </c>
      <c r="J8" s="168"/>
      <c r="K8" s="168"/>
    </row>
    <row r="9" spans="1:11" x14ac:dyDescent="0.25">
      <c r="A9" s="168"/>
      <c r="B9" s="168"/>
      <c r="C9" s="182" t="s">
        <v>33</v>
      </c>
      <c r="D9" s="183">
        <v>0</v>
      </c>
      <c r="E9" s="183">
        <v>0</v>
      </c>
      <c r="F9" s="183">
        <v>0</v>
      </c>
      <c r="G9" s="183">
        <v>0</v>
      </c>
      <c r="H9" s="185">
        <v>0</v>
      </c>
      <c r="I9" s="183">
        <v>0</v>
      </c>
      <c r="J9" s="168"/>
      <c r="K9" s="168"/>
    </row>
    <row r="10" spans="1:11" x14ac:dyDescent="0.25">
      <c r="A10" s="168"/>
      <c r="B10" s="168"/>
      <c r="C10" s="182" t="s">
        <v>34</v>
      </c>
      <c r="D10" s="183">
        <v>0</v>
      </c>
      <c r="E10" s="183">
        <v>0</v>
      </c>
      <c r="F10" s="183">
        <v>0</v>
      </c>
      <c r="G10" s="183">
        <v>1</v>
      </c>
      <c r="H10" s="185">
        <v>13191.97</v>
      </c>
      <c r="I10" s="183">
        <v>0</v>
      </c>
      <c r="J10" s="168"/>
      <c r="K10" s="168"/>
    </row>
    <row r="11" spans="1:11" x14ac:dyDescent="0.25">
      <c r="A11" s="168"/>
      <c r="B11" s="168"/>
      <c r="C11" s="182" t="s">
        <v>96</v>
      </c>
      <c r="D11" s="183">
        <v>0</v>
      </c>
      <c r="E11" s="183">
        <v>0</v>
      </c>
      <c r="F11" s="183">
        <v>0</v>
      </c>
      <c r="G11" s="183">
        <v>0</v>
      </c>
      <c r="H11" s="185">
        <v>0</v>
      </c>
      <c r="I11" s="183">
        <v>0</v>
      </c>
      <c r="J11" s="168"/>
      <c r="K11" s="168"/>
    </row>
    <row r="12" spans="1:11" x14ac:dyDescent="0.25">
      <c r="A12" s="168"/>
      <c r="B12" s="168"/>
      <c r="C12" s="182" t="s">
        <v>8</v>
      </c>
      <c r="D12" s="183">
        <v>0</v>
      </c>
      <c r="E12" s="183">
        <v>0</v>
      </c>
      <c r="F12" s="183">
        <v>0</v>
      </c>
      <c r="G12" s="183">
        <v>0</v>
      </c>
      <c r="H12" s="185">
        <v>0</v>
      </c>
      <c r="I12" s="183">
        <v>0</v>
      </c>
      <c r="J12" s="168"/>
      <c r="K12" s="168"/>
    </row>
    <row r="13" spans="1:11" x14ac:dyDescent="0.25">
      <c r="A13" s="168"/>
      <c r="B13" s="168"/>
      <c r="C13" s="186" t="s">
        <v>35</v>
      </c>
      <c r="D13" s="187">
        <f>SUM(D7:D12)</f>
        <v>0</v>
      </c>
      <c r="E13" s="187">
        <f>SUM(E7:E12)</f>
        <v>0</v>
      </c>
      <c r="F13" s="187">
        <f>SUM(F7:F12)</f>
        <v>0</v>
      </c>
      <c r="G13" s="187">
        <f t="shared" ref="G13:I13" si="0">SUM(G7:G12)</f>
        <v>1</v>
      </c>
      <c r="H13" s="188">
        <f t="shared" si="0"/>
        <v>13191.97</v>
      </c>
      <c r="I13" s="187">
        <f t="shared" si="0"/>
        <v>0</v>
      </c>
      <c r="J13" s="168"/>
      <c r="K13" s="168"/>
    </row>
    <row r="14" spans="1:11" x14ac:dyDescent="0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</sheetData>
  <mergeCells count="1">
    <mergeCell ref="C5:I5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BA8C-3D61-4191-A748-69E01F909385}">
  <dimension ref="A1:K16"/>
  <sheetViews>
    <sheetView workbookViewId="0">
      <selection activeCell="H10" sqref="H10:H15"/>
    </sheetView>
  </sheetViews>
  <sheetFormatPr defaultColWidth="22.42578125" defaultRowHeight="15" x14ac:dyDescent="0.25"/>
  <cols>
    <col min="1" max="1" width="20" bestFit="1" customWidth="1"/>
    <col min="2" max="2" width="9.140625" bestFit="1" customWidth="1"/>
    <col min="3" max="3" width="22.28515625" bestFit="1" customWidth="1"/>
    <col min="5" max="5" width="7.5703125" bestFit="1" customWidth="1"/>
    <col min="6" max="6" width="18.285156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7.28515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ht="25.5" x14ac:dyDescent="0.25">
      <c r="A2" s="142" t="s">
        <v>413</v>
      </c>
      <c r="B2" s="142" t="s">
        <v>9</v>
      </c>
      <c r="C2" s="144" t="s">
        <v>188</v>
      </c>
      <c r="D2" s="152">
        <v>40000</v>
      </c>
      <c r="E2" s="142">
        <v>5.1879999999999997</v>
      </c>
      <c r="F2" s="143">
        <v>207520</v>
      </c>
      <c r="G2" s="142" t="s">
        <v>798</v>
      </c>
      <c r="H2" s="142" t="s">
        <v>1459</v>
      </c>
      <c r="I2" s="142" t="s">
        <v>796</v>
      </c>
      <c r="J2" s="142" t="s">
        <v>177</v>
      </c>
      <c r="K2" s="142" t="s">
        <v>0</v>
      </c>
    </row>
    <row r="3" spans="1:11" ht="38.25" x14ac:dyDescent="0.25">
      <c r="A3" s="142" t="s">
        <v>1329</v>
      </c>
      <c r="B3" s="142" t="s">
        <v>9</v>
      </c>
      <c r="C3" s="144" t="s">
        <v>1328</v>
      </c>
      <c r="D3" s="153">
        <v>1800</v>
      </c>
      <c r="E3" s="142">
        <v>6.6725000000000003</v>
      </c>
      <c r="F3" s="143">
        <v>12010.5</v>
      </c>
      <c r="G3" s="142" t="s">
        <v>762</v>
      </c>
      <c r="H3" s="142" t="s">
        <v>1326</v>
      </c>
      <c r="I3" s="142" t="s">
        <v>760</v>
      </c>
      <c r="J3" s="142" t="s">
        <v>177</v>
      </c>
      <c r="K3" s="142" t="s">
        <v>3</v>
      </c>
    </row>
    <row r="4" spans="1:11" x14ac:dyDescent="0.25">
      <c r="A4" s="142" t="s">
        <v>267</v>
      </c>
      <c r="B4" s="142" t="s">
        <v>9</v>
      </c>
      <c r="C4" s="144" t="s">
        <v>119</v>
      </c>
      <c r="D4" s="153">
        <v>365</v>
      </c>
      <c r="E4" s="142">
        <v>6.2960000000000003</v>
      </c>
      <c r="F4" s="143">
        <v>2298.04</v>
      </c>
      <c r="G4" s="142" t="s">
        <v>765</v>
      </c>
      <c r="H4" s="142" t="s">
        <v>764</v>
      </c>
      <c r="I4" s="142" t="s">
        <v>763</v>
      </c>
      <c r="J4" s="142" t="s">
        <v>182</v>
      </c>
      <c r="K4" s="142" t="s">
        <v>3</v>
      </c>
    </row>
    <row r="5" spans="1:11" x14ac:dyDescent="0.25">
      <c r="A5" s="142" t="s">
        <v>742</v>
      </c>
      <c r="B5" s="142" t="s">
        <v>9</v>
      </c>
      <c r="C5" s="144" t="s">
        <v>741</v>
      </c>
      <c r="D5" s="152">
        <v>19510.77</v>
      </c>
      <c r="E5" s="142">
        <v>5.7779999999999996</v>
      </c>
      <c r="F5" s="143">
        <v>112733.22</v>
      </c>
      <c r="G5" s="142" t="s">
        <v>740</v>
      </c>
      <c r="H5" s="142" t="s">
        <v>739</v>
      </c>
      <c r="I5" s="142" t="s">
        <v>738</v>
      </c>
      <c r="J5" s="142" t="s">
        <v>182</v>
      </c>
      <c r="K5" s="142" t="s">
        <v>0</v>
      </c>
    </row>
    <row r="6" spans="1:11" x14ac:dyDescent="0.25">
      <c r="A6" s="26" t="s">
        <v>93</v>
      </c>
      <c r="B6" s="26">
        <v>4</v>
      </c>
      <c r="C6" s="26"/>
      <c r="D6" s="26"/>
      <c r="E6" s="26"/>
      <c r="F6" s="174">
        <f>SUM(F2:F5)</f>
        <v>334561.76</v>
      </c>
      <c r="G6" s="173"/>
      <c r="H6" s="173"/>
      <c r="I6" s="173"/>
      <c r="J6" s="30"/>
      <c r="K6" s="26"/>
    </row>
    <row r="8" spans="1:11" x14ac:dyDescent="0.25">
      <c r="C8" s="231" t="s">
        <v>94</v>
      </c>
      <c r="D8" s="232"/>
      <c r="E8" s="232"/>
      <c r="F8" s="232"/>
      <c r="G8" s="232"/>
      <c r="H8" s="232"/>
      <c r="I8" s="233"/>
    </row>
    <row r="9" spans="1:11" ht="30" x14ac:dyDescent="0.25">
      <c r="C9" s="31" t="s">
        <v>26</v>
      </c>
      <c r="D9" s="31" t="s">
        <v>36</v>
      </c>
      <c r="E9" s="32" t="s">
        <v>28</v>
      </c>
      <c r="F9" s="31" t="s">
        <v>3</v>
      </c>
      <c r="G9" s="33" t="s">
        <v>0</v>
      </c>
      <c r="H9" s="34" t="s">
        <v>95</v>
      </c>
      <c r="I9" s="35" t="s">
        <v>29</v>
      </c>
    </row>
    <row r="10" spans="1:11" x14ac:dyDescent="0.25">
      <c r="C10" s="36" t="s">
        <v>31</v>
      </c>
      <c r="D10" s="37">
        <v>0</v>
      </c>
      <c r="E10" s="37">
        <v>0</v>
      </c>
      <c r="F10" s="183">
        <v>1</v>
      </c>
      <c r="G10" s="183">
        <v>1</v>
      </c>
      <c r="H10" s="185">
        <v>115031.26</v>
      </c>
      <c r="I10" s="183">
        <v>0</v>
      </c>
    </row>
    <row r="11" spans="1:11" x14ac:dyDescent="0.25">
      <c r="C11" s="36" t="s">
        <v>32</v>
      </c>
      <c r="D11" s="37">
        <v>0</v>
      </c>
      <c r="E11" s="37">
        <v>0</v>
      </c>
      <c r="F11" s="183">
        <v>0</v>
      </c>
      <c r="G11" s="183">
        <v>0</v>
      </c>
      <c r="H11" s="185">
        <v>0</v>
      </c>
      <c r="I11" s="183">
        <v>0</v>
      </c>
    </row>
    <row r="12" spans="1:11" x14ac:dyDescent="0.25">
      <c r="C12" s="36" t="s">
        <v>33</v>
      </c>
      <c r="D12" s="37">
        <v>0</v>
      </c>
      <c r="E12" s="37">
        <v>0</v>
      </c>
      <c r="F12" s="183">
        <v>0</v>
      </c>
      <c r="G12" s="183">
        <v>0</v>
      </c>
      <c r="H12" s="185">
        <v>0</v>
      </c>
      <c r="I12" s="183">
        <v>0</v>
      </c>
    </row>
    <row r="13" spans="1:11" x14ac:dyDescent="0.25">
      <c r="C13" s="36" t="s">
        <v>34</v>
      </c>
      <c r="D13" s="37">
        <v>0</v>
      </c>
      <c r="E13" s="37">
        <v>0</v>
      </c>
      <c r="F13" s="183">
        <v>1</v>
      </c>
      <c r="G13" s="183">
        <v>1</v>
      </c>
      <c r="H13" s="185">
        <v>219530.5</v>
      </c>
      <c r="I13" s="183">
        <v>0</v>
      </c>
    </row>
    <row r="14" spans="1:11" x14ac:dyDescent="0.25">
      <c r="C14" s="36" t="s">
        <v>96</v>
      </c>
      <c r="D14" s="37">
        <v>0</v>
      </c>
      <c r="E14" s="37">
        <v>0</v>
      </c>
      <c r="F14" s="183">
        <v>0</v>
      </c>
      <c r="G14" s="183">
        <v>0</v>
      </c>
      <c r="H14" s="185">
        <v>0</v>
      </c>
      <c r="I14" s="183">
        <v>0</v>
      </c>
    </row>
    <row r="15" spans="1:11" x14ac:dyDescent="0.25">
      <c r="C15" s="36" t="s">
        <v>8</v>
      </c>
      <c r="D15" s="37">
        <v>0</v>
      </c>
      <c r="E15" s="37">
        <v>0</v>
      </c>
      <c r="F15" s="183">
        <v>0</v>
      </c>
      <c r="G15" s="183">
        <v>0</v>
      </c>
      <c r="H15" s="185">
        <v>0</v>
      </c>
      <c r="I15" s="183">
        <v>0</v>
      </c>
    </row>
    <row r="16" spans="1:11" x14ac:dyDescent="0.25">
      <c r="C16" s="40" t="s">
        <v>35</v>
      </c>
      <c r="D16" s="41">
        <f>SUM(D10:D15)</f>
        <v>0</v>
      </c>
      <c r="E16" s="41">
        <f>SUM(E10:E15)</f>
        <v>0</v>
      </c>
      <c r="F16" s="41">
        <f>SUM(F10:F15)</f>
        <v>2</v>
      </c>
      <c r="G16" s="41">
        <f t="shared" ref="G16:I16" si="0">SUM(G10:G15)</f>
        <v>2</v>
      </c>
      <c r="H16" s="42">
        <f t="shared" si="0"/>
        <v>334561.76</v>
      </c>
      <c r="I16" s="41">
        <f t="shared" si="0"/>
        <v>0</v>
      </c>
    </row>
  </sheetData>
  <autoFilter ref="A1:K6" xr:uid="{5719AF80-1B44-4180-A05A-976D405F02AE}"/>
  <mergeCells count="1">
    <mergeCell ref="C8:I8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90AF7-F051-4FF5-9431-D6EBEEA63D8C}">
  <sheetPr filterMode="1"/>
  <dimension ref="A1:K114"/>
  <sheetViews>
    <sheetView workbookViewId="0">
      <selection activeCell="F2" sqref="F2:F100"/>
    </sheetView>
  </sheetViews>
  <sheetFormatPr defaultColWidth="26.7109375" defaultRowHeight="15" x14ac:dyDescent="0.25"/>
  <cols>
    <col min="1" max="1" width="20" bestFit="1" customWidth="1"/>
    <col min="2" max="2" width="9.140625" bestFit="1" customWidth="1"/>
    <col min="4" max="4" width="14.42578125" bestFit="1" customWidth="1"/>
    <col min="5" max="5" width="6.5703125" bestFit="1" customWidth="1"/>
    <col min="6" max="6" width="14.425781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8.140625" bestFit="1" customWidth="1"/>
    <col min="11" max="11" width="16.5703125" bestFit="1" customWidth="1"/>
    <col min="12" max="12" width="6.42578125" bestFit="1" customWidth="1"/>
    <col min="13" max="13" width="11.28515625" bestFit="1" customWidth="1"/>
    <col min="14" max="14" width="12.28515625" bestFit="1" customWidth="1"/>
    <col min="15" max="15" width="13.710937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x14ac:dyDescent="0.25">
      <c r="A2" s="142" t="s">
        <v>383</v>
      </c>
      <c r="B2" s="142" t="s">
        <v>2</v>
      </c>
      <c r="C2" s="144" t="s">
        <v>1469</v>
      </c>
      <c r="D2" s="153">
        <v>658</v>
      </c>
      <c r="E2" s="142">
        <v>6.4359999999999999</v>
      </c>
      <c r="F2" s="143">
        <v>4234.88</v>
      </c>
      <c r="G2" s="142" t="s">
        <v>886</v>
      </c>
      <c r="H2" s="142" t="s">
        <v>1467</v>
      </c>
      <c r="I2" s="142" t="s">
        <v>884</v>
      </c>
      <c r="J2" s="142" t="s">
        <v>177</v>
      </c>
      <c r="K2" s="142" t="s">
        <v>0</v>
      </c>
    </row>
    <row r="3" spans="1:11" x14ac:dyDescent="0.25">
      <c r="A3" s="142" t="s">
        <v>312</v>
      </c>
      <c r="B3" s="142" t="s">
        <v>2</v>
      </c>
      <c r="C3" s="144" t="s">
        <v>165</v>
      </c>
      <c r="D3" s="152">
        <v>10115</v>
      </c>
      <c r="E3" s="142">
        <v>5.2495000000000003</v>
      </c>
      <c r="F3" s="143">
        <v>53098.69</v>
      </c>
      <c r="G3" s="142" t="s">
        <v>923</v>
      </c>
      <c r="H3" s="142" t="s">
        <v>1461</v>
      </c>
      <c r="I3" s="142" t="s">
        <v>1408</v>
      </c>
      <c r="J3" s="142" t="s">
        <v>177</v>
      </c>
      <c r="K3" s="142" t="s">
        <v>0</v>
      </c>
    </row>
    <row r="4" spans="1:11" x14ac:dyDescent="0.25">
      <c r="A4" s="142" t="s">
        <v>318</v>
      </c>
      <c r="B4" s="142" t="s">
        <v>2</v>
      </c>
      <c r="C4" s="144" t="s">
        <v>159</v>
      </c>
      <c r="D4" s="152">
        <v>1350</v>
      </c>
      <c r="E4" s="142">
        <v>5.6189999999999998</v>
      </c>
      <c r="F4" s="143">
        <v>7585.65</v>
      </c>
      <c r="G4" s="142" t="s">
        <v>1245</v>
      </c>
      <c r="H4" s="142" t="s">
        <v>1445</v>
      </c>
      <c r="I4" s="142" t="s">
        <v>1243</v>
      </c>
      <c r="J4" s="142" t="s">
        <v>177</v>
      </c>
      <c r="K4" s="142" t="s">
        <v>0</v>
      </c>
    </row>
    <row r="5" spans="1:11" ht="25.5" x14ac:dyDescent="0.25">
      <c r="A5" s="142" t="s">
        <v>320</v>
      </c>
      <c r="B5" s="142" t="s">
        <v>2</v>
      </c>
      <c r="C5" s="144" t="s">
        <v>155</v>
      </c>
      <c r="D5" s="152">
        <v>5280</v>
      </c>
      <c r="E5" s="142">
        <v>5.6189999999999998</v>
      </c>
      <c r="F5" s="143">
        <v>29668.32</v>
      </c>
      <c r="G5" s="142" t="s">
        <v>1245</v>
      </c>
      <c r="H5" s="142" t="s">
        <v>1443</v>
      </c>
      <c r="I5" s="142" t="s">
        <v>1243</v>
      </c>
      <c r="J5" s="142" t="s">
        <v>177</v>
      </c>
      <c r="K5" s="142" t="s">
        <v>0</v>
      </c>
    </row>
    <row r="6" spans="1:11" x14ac:dyDescent="0.25">
      <c r="A6" s="142" t="s">
        <v>322</v>
      </c>
      <c r="B6" s="142" t="s">
        <v>2</v>
      </c>
      <c r="C6" s="144" t="s">
        <v>151</v>
      </c>
      <c r="D6" s="210">
        <v>11200</v>
      </c>
      <c r="E6" s="142">
        <v>5.9349999999999996</v>
      </c>
      <c r="F6" s="143">
        <v>66472</v>
      </c>
      <c r="G6" s="142" t="s">
        <v>973</v>
      </c>
      <c r="H6" s="142" t="s">
        <v>1441</v>
      </c>
      <c r="I6" s="142" t="s">
        <v>1268</v>
      </c>
      <c r="J6" s="142" t="s">
        <v>177</v>
      </c>
      <c r="K6" s="142" t="s">
        <v>0</v>
      </c>
    </row>
    <row r="7" spans="1:11" ht="25.5" x14ac:dyDescent="0.25">
      <c r="A7" s="142" t="s">
        <v>300</v>
      </c>
      <c r="B7" s="142" t="s">
        <v>2</v>
      </c>
      <c r="C7" s="144" t="s">
        <v>155</v>
      </c>
      <c r="D7" s="152">
        <v>1990</v>
      </c>
      <c r="E7" s="142">
        <v>5.2430000000000003</v>
      </c>
      <c r="F7" s="143">
        <v>10433.57</v>
      </c>
      <c r="G7" s="142" t="s">
        <v>1440</v>
      </c>
      <c r="H7" s="142" t="s">
        <v>1439</v>
      </c>
      <c r="I7" s="142" t="s">
        <v>1438</v>
      </c>
      <c r="J7" s="142" t="s">
        <v>177</v>
      </c>
      <c r="K7" s="142" t="s">
        <v>0</v>
      </c>
    </row>
    <row r="8" spans="1:11" x14ac:dyDescent="0.25">
      <c r="A8" s="142" t="s">
        <v>303</v>
      </c>
      <c r="B8" s="142" t="s">
        <v>2</v>
      </c>
      <c r="C8" s="144" t="s">
        <v>151</v>
      </c>
      <c r="D8" s="210">
        <v>8340</v>
      </c>
      <c r="E8" s="142">
        <v>5.6589999999999998</v>
      </c>
      <c r="F8" s="143">
        <v>47196.06</v>
      </c>
      <c r="G8" s="142" t="s">
        <v>964</v>
      </c>
      <c r="H8" s="142" t="s">
        <v>1436</v>
      </c>
      <c r="I8" s="142" t="s">
        <v>962</v>
      </c>
      <c r="J8" s="142" t="s">
        <v>177</v>
      </c>
      <c r="K8" s="142" t="s">
        <v>0</v>
      </c>
    </row>
    <row r="9" spans="1:11" x14ac:dyDescent="0.25">
      <c r="A9" s="142" t="s">
        <v>321</v>
      </c>
      <c r="B9" s="142" t="s">
        <v>2</v>
      </c>
      <c r="C9" s="144" t="s">
        <v>159</v>
      </c>
      <c r="D9" s="152">
        <v>1950</v>
      </c>
      <c r="E9" s="142">
        <v>5.4215</v>
      </c>
      <c r="F9" s="143">
        <v>10571.92</v>
      </c>
      <c r="G9" s="142" t="s">
        <v>973</v>
      </c>
      <c r="H9" s="142" t="s">
        <v>1434</v>
      </c>
      <c r="I9" s="142" t="s">
        <v>1268</v>
      </c>
      <c r="J9" s="142" t="s">
        <v>177</v>
      </c>
      <c r="K9" s="142" t="s">
        <v>0</v>
      </c>
    </row>
    <row r="10" spans="1:11" x14ac:dyDescent="0.25">
      <c r="A10" s="142" t="s">
        <v>297</v>
      </c>
      <c r="B10" s="142" t="s">
        <v>2</v>
      </c>
      <c r="C10" s="144" t="s">
        <v>150</v>
      </c>
      <c r="D10" s="152">
        <v>5440</v>
      </c>
      <c r="E10" s="142">
        <v>5.4215</v>
      </c>
      <c r="F10" s="143">
        <v>29492.959999999999</v>
      </c>
      <c r="G10" s="142" t="s">
        <v>973</v>
      </c>
      <c r="H10" s="142" t="s">
        <v>1432</v>
      </c>
      <c r="I10" s="142" t="s">
        <v>1268</v>
      </c>
      <c r="J10" s="142" t="s">
        <v>177</v>
      </c>
      <c r="K10" s="142" t="s">
        <v>0</v>
      </c>
    </row>
    <row r="11" spans="1:11" ht="25.5" x14ac:dyDescent="0.25">
      <c r="A11" s="142" t="s">
        <v>299</v>
      </c>
      <c r="B11" s="142" t="s">
        <v>2</v>
      </c>
      <c r="C11" s="144" t="s">
        <v>153</v>
      </c>
      <c r="D11" s="152">
        <v>4045</v>
      </c>
      <c r="E11" s="142">
        <v>5.3324999999999996</v>
      </c>
      <c r="F11" s="143">
        <v>21569.96</v>
      </c>
      <c r="G11" s="142" t="s">
        <v>886</v>
      </c>
      <c r="H11" s="142" t="s">
        <v>1431</v>
      </c>
      <c r="I11" s="142" t="s">
        <v>884</v>
      </c>
      <c r="J11" s="142" t="s">
        <v>177</v>
      </c>
      <c r="K11" s="142" t="s">
        <v>0</v>
      </c>
    </row>
    <row r="12" spans="1:11" ht="25.5" x14ac:dyDescent="0.25">
      <c r="A12" s="142" t="s">
        <v>298</v>
      </c>
      <c r="B12" s="142" t="s">
        <v>2</v>
      </c>
      <c r="C12" s="144" t="s">
        <v>1430</v>
      </c>
      <c r="D12" s="152">
        <v>2335</v>
      </c>
      <c r="E12" s="142">
        <v>5.3182999999999998</v>
      </c>
      <c r="F12" s="143">
        <v>12418.23</v>
      </c>
      <c r="G12" s="142" t="s">
        <v>886</v>
      </c>
      <c r="H12" s="142" t="s">
        <v>1428</v>
      </c>
      <c r="I12" s="142" t="s">
        <v>884</v>
      </c>
      <c r="J12" s="142" t="s">
        <v>177</v>
      </c>
      <c r="K12" s="142" t="s">
        <v>0</v>
      </c>
    </row>
    <row r="13" spans="1:11" ht="25.5" x14ac:dyDescent="0.25">
      <c r="A13" s="142" t="s">
        <v>302</v>
      </c>
      <c r="B13" s="142" t="s">
        <v>2</v>
      </c>
      <c r="C13" s="144" t="s">
        <v>153</v>
      </c>
      <c r="D13" s="152">
        <v>2350</v>
      </c>
      <c r="E13" s="142">
        <v>5.0780000000000003</v>
      </c>
      <c r="F13" s="143">
        <v>11933.3</v>
      </c>
      <c r="G13" s="142" t="s">
        <v>964</v>
      </c>
      <c r="H13" s="142" t="s">
        <v>1427</v>
      </c>
      <c r="I13" s="142" t="s">
        <v>962</v>
      </c>
      <c r="J13" s="142" t="s">
        <v>177</v>
      </c>
      <c r="K13" s="142" t="s">
        <v>0</v>
      </c>
    </row>
    <row r="14" spans="1:11" x14ac:dyDescent="0.25">
      <c r="A14" s="142" t="s">
        <v>304</v>
      </c>
      <c r="B14" s="142" t="s">
        <v>2</v>
      </c>
      <c r="C14" s="144" t="s">
        <v>1426</v>
      </c>
      <c r="D14" s="152">
        <v>250</v>
      </c>
      <c r="E14" s="142">
        <v>4.9465000000000003</v>
      </c>
      <c r="F14" s="143">
        <v>1236.6199999999999</v>
      </c>
      <c r="G14" s="142" t="s">
        <v>1198</v>
      </c>
      <c r="H14" s="142" t="s">
        <v>1424</v>
      </c>
      <c r="I14" s="142" t="s">
        <v>1332</v>
      </c>
      <c r="J14" s="142" t="s">
        <v>177</v>
      </c>
      <c r="K14" s="142" t="s">
        <v>0</v>
      </c>
    </row>
    <row r="15" spans="1:11" x14ac:dyDescent="0.25">
      <c r="A15" s="142" t="s">
        <v>305</v>
      </c>
      <c r="B15" s="142" t="s">
        <v>2</v>
      </c>
      <c r="C15" s="144" t="s">
        <v>154</v>
      </c>
      <c r="D15" s="152">
        <v>1840</v>
      </c>
      <c r="E15" s="142">
        <v>5.4325000000000001</v>
      </c>
      <c r="F15" s="143">
        <v>9995.7999999999993</v>
      </c>
      <c r="G15" s="142" t="s">
        <v>917</v>
      </c>
      <c r="H15" s="142" t="s">
        <v>1423</v>
      </c>
      <c r="I15" s="142" t="s">
        <v>1150</v>
      </c>
      <c r="J15" s="142" t="s">
        <v>177</v>
      </c>
      <c r="K15" s="142" t="s">
        <v>0</v>
      </c>
    </row>
    <row r="16" spans="1:11" x14ac:dyDescent="0.25">
      <c r="A16" s="142" t="s">
        <v>307</v>
      </c>
      <c r="B16" s="142" t="s">
        <v>2</v>
      </c>
      <c r="C16" s="144" t="s">
        <v>165</v>
      </c>
      <c r="D16" s="152">
        <v>2245</v>
      </c>
      <c r="E16" s="142">
        <v>5.4325000000000001</v>
      </c>
      <c r="F16" s="143">
        <v>12195.96</v>
      </c>
      <c r="G16" s="142" t="s">
        <v>917</v>
      </c>
      <c r="H16" s="142" t="s">
        <v>1422</v>
      </c>
      <c r="I16" s="142" t="s">
        <v>1150</v>
      </c>
      <c r="J16" s="142" t="s">
        <v>177</v>
      </c>
      <c r="K16" s="142" t="s">
        <v>0</v>
      </c>
    </row>
    <row r="17" spans="1:11" x14ac:dyDescent="0.25">
      <c r="A17" s="142" t="s">
        <v>306</v>
      </c>
      <c r="B17" s="142" t="s">
        <v>2</v>
      </c>
      <c r="C17" s="144" t="s">
        <v>167</v>
      </c>
      <c r="D17" s="152">
        <v>2662</v>
      </c>
      <c r="E17" s="142">
        <v>5.4325000000000001</v>
      </c>
      <c r="F17" s="143">
        <v>14461.31</v>
      </c>
      <c r="G17" s="142" t="s">
        <v>917</v>
      </c>
      <c r="H17" s="142" t="s">
        <v>1420</v>
      </c>
      <c r="I17" s="142" t="s">
        <v>1150</v>
      </c>
      <c r="J17" s="142" t="s">
        <v>177</v>
      </c>
      <c r="K17" s="142" t="s">
        <v>0</v>
      </c>
    </row>
    <row r="18" spans="1:11" ht="25.5" x14ac:dyDescent="0.25">
      <c r="A18" s="142" t="s">
        <v>309</v>
      </c>
      <c r="B18" s="142" t="s">
        <v>2</v>
      </c>
      <c r="C18" s="144" t="s">
        <v>173</v>
      </c>
      <c r="D18" s="153">
        <v>1730</v>
      </c>
      <c r="E18" s="142">
        <v>6.3609999999999998</v>
      </c>
      <c r="F18" s="143">
        <v>11004.53</v>
      </c>
      <c r="G18" s="142" t="s">
        <v>917</v>
      </c>
      <c r="H18" s="142" t="s">
        <v>1418</v>
      </c>
      <c r="I18" s="142" t="s">
        <v>1150</v>
      </c>
      <c r="J18" s="142" t="s">
        <v>177</v>
      </c>
      <c r="K18" s="142" t="s">
        <v>0</v>
      </c>
    </row>
    <row r="19" spans="1:11" x14ac:dyDescent="0.25">
      <c r="A19" s="142" t="s">
        <v>310</v>
      </c>
      <c r="B19" s="142" t="s">
        <v>2</v>
      </c>
      <c r="C19" s="144" t="s">
        <v>151</v>
      </c>
      <c r="D19" s="210">
        <v>5750</v>
      </c>
      <c r="E19" s="142">
        <v>5.9364999999999997</v>
      </c>
      <c r="F19" s="143">
        <v>34134.870000000003</v>
      </c>
      <c r="G19" s="142" t="s">
        <v>917</v>
      </c>
      <c r="H19" s="142" t="s">
        <v>1416</v>
      </c>
      <c r="I19" s="142" t="s">
        <v>1150</v>
      </c>
      <c r="J19" s="142" t="s">
        <v>177</v>
      </c>
      <c r="K19" s="142" t="s">
        <v>0</v>
      </c>
    </row>
    <row r="20" spans="1:11" ht="25.5" x14ac:dyDescent="0.25">
      <c r="A20" s="142" t="s">
        <v>296</v>
      </c>
      <c r="B20" s="142" t="s">
        <v>2</v>
      </c>
      <c r="C20" s="144" t="s">
        <v>155</v>
      </c>
      <c r="D20" s="152">
        <v>3860</v>
      </c>
      <c r="E20" s="142">
        <v>5.7949999999999999</v>
      </c>
      <c r="F20" s="143">
        <v>22368.7</v>
      </c>
      <c r="G20" s="142" t="s">
        <v>1096</v>
      </c>
      <c r="H20" s="142" t="s">
        <v>1415</v>
      </c>
      <c r="I20" s="142" t="s">
        <v>987</v>
      </c>
      <c r="J20" s="142" t="s">
        <v>177</v>
      </c>
      <c r="K20" s="142" t="s">
        <v>0</v>
      </c>
    </row>
    <row r="21" spans="1:11" ht="25.5" x14ac:dyDescent="0.25">
      <c r="A21" s="142" t="s">
        <v>295</v>
      </c>
      <c r="B21" s="142" t="s">
        <v>2</v>
      </c>
      <c r="C21" s="144" t="s">
        <v>1414</v>
      </c>
      <c r="D21" s="152">
        <v>1179</v>
      </c>
      <c r="E21" s="142">
        <v>5.7949999999999999</v>
      </c>
      <c r="F21" s="143">
        <v>6832.3</v>
      </c>
      <c r="G21" s="142" t="s">
        <v>1096</v>
      </c>
      <c r="H21" s="142" t="s">
        <v>1412</v>
      </c>
      <c r="I21" s="142" t="s">
        <v>987</v>
      </c>
      <c r="J21" s="142" t="s">
        <v>177</v>
      </c>
      <c r="K21" s="142" t="s">
        <v>0</v>
      </c>
    </row>
    <row r="22" spans="1:11" x14ac:dyDescent="0.25">
      <c r="A22" s="142" t="s">
        <v>311</v>
      </c>
      <c r="B22" s="142" t="s">
        <v>2</v>
      </c>
      <c r="C22" s="144" t="s">
        <v>1411</v>
      </c>
      <c r="D22" s="153">
        <v>400</v>
      </c>
      <c r="E22" s="142">
        <v>6.1775000000000002</v>
      </c>
      <c r="F22" s="143">
        <v>2471</v>
      </c>
      <c r="G22" s="142" t="s">
        <v>923</v>
      </c>
      <c r="H22" s="142" t="s">
        <v>1409</v>
      </c>
      <c r="I22" s="142" t="s">
        <v>1408</v>
      </c>
      <c r="J22" s="142" t="s">
        <v>177</v>
      </c>
      <c r="K22" s="142" t="s">
        <v>0</v>
      </c>
    </row>
    <row r="23" spans="1:11" x14ac:dyDescent="0.25">
      <c r="A23" s="142" t="s">
        <v>313</v>
      </c>
      <c r="B23" s="142" t="s">
        <v>2</v>
      </c>
      <c r="C23" s="144" t="s">
        <v>164</v>
      </c>
      <c r="D23" s="153">
        <v>577.5</v>
      </c>
      <c r="E23" s="142">
        <v>6.25</v>
      </c>
      <c r="F23" s="143">
        <v>3609.37</v>
      </c>
      <c r="G23" s="142" t="s">
        <v>1086</v>
      </c>
      <c r="H23" s="142" t="s">
        <v>1406</v>
      </c>
      <c r="I23" s="142" t="s">
        <v>1405</v>
      </c>
      <c r="J23" s="142" t="s">
        <v>177</v>
      </c>
      <c r="K23" s="142" t="s">
        <v>0</v>
      </c>
    </row>
    <row r="24" spans="1:11" x14ac:dyDescent="0.25">
      <c r="A24" s="142" t="s">
        <v>314</v>
      </c>
      <c r="B24" s="142" t="s">
        <v>2</v>
      </c>
      <c r="C24" s="144" t="s">
        <v>151</v>
      </c>
      <c r="D24" s="210">
        <v>10020</v>
      </c>
      <c r="E24" s="142">
        <v>5.96</v>
      </c>
      <c r="F24" s="143">
        <v>59719.199999999997</v>
      </c>
      <c r="G24" s="142" t="s">
        <v>1108</v>
      </c>
      <c r="H24" s="142" t="s">
        <v>1403</v>
      </c>
      <c r="I24" s="142" t="s">
        <v>1106</v>
      </c>
      <c r="J24" s="142" t="s">
        <v>177</v>
      </c>
      <c r="K24" s="142" t="s">
        <v>0</v>
      </c>
    </row>
    <row r="25" spans="1:11" x14ac:dyDescent="0.25">
      <c r="A25" s="142" t="s">
        <v>317</v>
      </c>
      <c r="B25" s="142" t="s">
        <v>2</v>
      </c>
      <c r="C25" s="144" t="s">
        <v>150</v>
      </c>
      <c r="D25" s="152">
        <v>13570</v>
      </c>
      <c r="E25" s="142">
        <v>5.5990000000000002</v>
      </c>
      <c r="F25" s="143">
        <v>75978.429999999993</v>
      </c>
      <c r="G25" s="142" t="s">
        <v>765</v>
      </c>
      <c r="H25" s="142" t="s">
        <v>1401</v>
      </c>
      <c r="I25" s="142" t="s">
        <v>763</v>
      </c>
      <c r="J25" s="142" t="s">
        <v>177</v>
      </c>
      <c r="K25" s="142" t="s">
        <v>0</v>
      </c>
    </row>
    <row r="26" spans="1:11" x14ac:dyDescent="0.25">
      <c r="A26" s="142" t="s">
        <v>315</v>
      </c>
      <c r="B26" s="142" t="s">
        <v>2</v>
      </c>
      <c r="C26" s="144" t="s">
        <v>652</v>
      </c>
      <c r="D26" s="152">
        <v>1131</v>
      </c>
      <c r="E26" s="142">
        <v>5.5990000000000002</v>
      </c>
      <c r="F26" s="143">
        <v>6332.46</v>
      </c>
      <c r="G26" s="142" t="s">
        <v>765</v>
      </c>
      <c r="H26" s="142" t="s">
        <v>1399</v>
      </c>
      <c r="I26" s="142" t="s">
        <v>763</v>
      </c>
      <c r="J26" s="142" t="s">
        <v>177</v>
      </c>
      <c r="K26" s="142" t="s">
        <v>0</v>
      </c>
    </row>
    <row r="27" spans="1:11" ht="25.5" x14ac:dyDescent="0.25">
      <c r="A27" s="142" t="s">
        <v>316</v>
      </c>
      <c r="B27" s="142" t="s">
        <v>2</v>
      </c>
      <c r="C27" s="144" t="s">
        <v>1315</v>
      </c>
      <c r="D27" s="152">
        <v>300</v>
      </c>
      <c r="E27" s="142">
        <v>5.5990000000000002</v>
      </c>
      <c r="F27" s="143">
        <v>1679.7</v>
      </c>
      <c r="G27" s="142" t="s">
        <v>765</v>
      </c>
      <c r="H27" s="142" t="s">
        <v>1314</v>
      </c>
      <c r="I27" s="142" t="s">
        <v>763</v>
      </c>
      <c r="J27" s="142" t="s">
        <v>177</v>
      </c>
      <c r="K27" s="142" t="s">
        <v>0</v>
      </c>
    </row>
    <row r="28" spans="1:11" x14ac:dyDescent="0.25">
      <c r="A28" s="142" t="s">
        <v>319</v>
      </c>
      <c r="B28" s="142" t="s">
        <v>2</v>
      </c>
      <c r="C28" s="144" t="s">
        <v>150</v>
      </c>
      <c r="D28" s="152">
        <v>7227.5</v>
      </c>
      <c r="E28" s="142">
        <v>5.6189999999999998</v>
      </c>
      <c r="F28" s="143">
        <v>40611.32</v>
      </c>
      <c r="G28" s="142" t="s">
        <v>1245</v>
      </c>
      <c r="H28" s="142" t="s">
        <v>1306</v>
      </c>
      <c r="I28" s="142" t="s">
        <v>1243</v>
      </c>
      <c r="J28" s="142" t="s">
        <v>177</v>
      </c>
      <c r="K28" s="142" t="s">
        <v>0</v>
      </c>
    </row>
    <row r="29" spans="1:11" x14ac:dyDescent="0.25">
      <c r="A29" s="142" t="s">
        <v>308</v>
      </c>
      <c r="B29" s="142" t="s">
        <v>2</v>
      </c>
      <c r="C29" s="144" t="s">
        <v>150</v>
      </c>
      <c r="D29" s="152">
        <v>2367.5</v>
      </c>
      <c r="E29" s="142">
        <v>5.4325000000000001</v>
      </c>
      <c r="F29" s="143">
        <v>12861.44</v>
      </c>
      <c r="G29" s="142" t="s">
        <v>917</v>
      </c>
      <c r="H29" s="142" t="s">
        <v>1304</v>
      </c>
      <c r="I29" s="142" t="s">
        <v>1150</v>
      </c>
      <c r="J29" s="142" t="s">
        <v>177</v>
      </c>
      <c r="K29" s="142" t="s">
        <v>0</v>
      </c>
    </row>
    <row r="30" spans="1:11" x14ac:dyDescent="0.25">
      <c r="A30" s="142" t="s">
        <v>301</v>
      </c>
      <c r="B30" s="142" t="s">
        <v>2</v>
      </c>
      <c r="C30" s="144" t="s">
        <v>164</v>
      </c>
      <c r="D30" s="153">
        <v>1577</v>
      </c>
      <c r="E30" s="142">
        <v>6.19</v>
      </c>
      <c r="F30" s="143">
        <v>9761.6299999999992</v>
      </c>
      <c r="G30" s="142" t="s">
        <v>964</v>
      </c>
      <c r="H30" s="142" t="s">
        <v>1302</v>
      </c>
      <c r="I30" s="142" t="s">
        <v>962</v>
      </c>
      <c r="J30" s="142" t="s">
        <v>177</v>
      </c>
      <c r="K30" s="142" t="s">
        <v>0</v>
      </c>
    </row>
    <row r="31" spans="1:11" ht="25.5" x14ac:dyDescent="0.25">
      <c r="A31" s="142" t="s">
        <v>1301</v>
      </c>
      <c r="B31" s="142" t="s">
        <v>2</v>
      </c>
      <c r="C31" s="144" t="s">
        <v>155</v>
      </c>
      <c r="D31" s="152">
        <v>3860</v>
      </c>
      <c r="E31" s="142">
        <v>5.5720000000000001</v>
      </c>
      <c r="F31" s="143">
        <v>21507.919999999998</v>
      </c>
      <c r="G31" s="142" t="s">
        <v>1245</v>
      </c>
      <c r="H31" s="142" t="s">
        <v>1299</v>
      </c>
      <c r="I31" s="142" t="s">
        <v>1243</v>
      </c>
      <c r="J31" s="142" t="s">
        <v>177</v>
      </c>
      <c r="K31" s="142" t="s">
        <v>0</v>
      </c>
    </row>
    <row r="32" spans="1:11" ht="25.5" x14ac:dyDescent="0.25">
      <c r="A32" s="142" t="s">
        <v>1285</v>
      </c>
      <c r="B32" s="142" t="s">
        <v>2</v>
      </c>
      <c r="C32" s="144" t="s">
        <v>1284</v>
      </c>
      <c r="D32" s="152">
        <v>300</v>
      </c>
      <c r="E32" s="142">
        <v>5.6875</v>
      </c>
      <c r="F32" s="143">
        <v>1706.25</v>
      </c>
      <c r="G32" s="142" t="s">
        <v>779</v>
      </c>
      <c r="H32" s="142" t="s">
        <v>1282</v>
      </c>
      <c r="I32" s="142" t="s">
        <v>828</v>
      </c>
      <c r="J32" s="142" t="s">
        <v>177</v>
      </c>
      <c r="K32" s="147" t="s">
        <v>0</v>
      </c>
    </row>
    <row r="33" spans="1:11" x14ac:dyDescent="0.25">
      <c r="A33" s="142" t="s">
        <v>428</v>
      </c>
      <c r="B33" s="142" t="s">
        <v>2</v>
      </c>
      <c r="C33" s="144" t="s">
        <v>151</v>
      </c>
      <c r="D33" s="210">
        <v>3640</v>
      </c>
      <c r="E33" s="142">
        <v>6.1844999999999999</v>
      </c>
      <c r="F33" s="143">
        <v>22511.58</v>
      </c>
      <c r="G33" s="142" t="s">
        <v>779</v>
      </c>
      <c r="H33" s="142" t="s">
        <v>1280</v>
      </c>
      <c r="I33" s="142" t="s">
        <v>828</v>
      </c>
      <c r="J33" s="142" t="s">
        <v>177</v>
      </c>
      <c r="K33" s="142" t="s">
        <v>0</v>
      </c>
    </row>
    <row r="34" spans="1:11" ht="25.5" x14ac:dyDescent="0.25">
      <c r="A34" s="142" t="s">
        <v>1279</v>
      </c>
      <c r="B34" s="142" t="s">
        <v>2</v>
      </c>
      <c r="C34" s="144" t="s">
        <v>153</v>
      </c>
      <c r="D34" s="152">
        <v>5509</v>
      </c>
      <c r="E34" s="142">
        <v>5.6295000000000002</v>
      </c>
      <c r="F34" s="143">
        <v>31012.91</v>
      </c>
      <c r="G34" s="142" t="s">
        <v>836</v>
      </c>
      <c r="H34" s="142" t="s">
        <v>1277</v>
      </c>
      <c r="I34" s="142" t="s">
        <v>834</v>
      </c>
      <c r="J34" s="142" t="s">
        <v>177</v>
      </c>
      <c r="K34" s="142" t="s">
        <v>0</v>
      </c>
    </row>
    <row r="35" spans="1:11" x14ac:dyDescent="0.25">
      <c r="A35" s="142" t="s">
        <v>382</v>
      </c>
      <c r="B35" s="142" t="s">
        <v>2</v>
      </c>
      <c r="C35" s="144" t="s">
        <v>167</v>
      </c>
      <c r="D35" s="152">
        <v>3420</v>
      </c>
      <c r="E35" s="142">
        <v>5.4215</v>
      </c>
      <c r="F35" s="143">
        <v>18541.53</v>
      </c>
      <c r="G35" s="142" t="s">
        <v>973</v>
      </c>
      <c r="H35" s="142" t="s">
        <v>1275</v>
      </c>
      <c r="I35" s="142" t="s">
        <v>1268</v>
      </c>
      <c r="J35" s="142" t="s">
        <v>177</v>
      </c>
      <c r="K35" s="142" t="s">
        <v>0</v>
      </c>
    </row>
    <row r="36" spans="1:11" x14ac:dyDescent="0.25">
      <c r="A36" s="142" t="s">
        <v>217</v>
      </c>
      <c r="B36" s="142" t="s">
        <v>2</v>
      </c>
      <c r="C36" s="144" t="s">
        <v>154</v>
      </c>
      <c r="D36" s="152">
        <v>2290</v>
      </c>
      <c r="E36" s="142">
        <v>5.657</v>
      </c>
      <c r="F36" s="143">
        <v>12954.53</v>
      </c>
      <c r="G36" s="142" t="s">
        <v>1217</v>
      </c>
      <c r="H36" s="142" t="s">
        <v>1273</v>
      </c>
      <c r="I36" s="142" t="s">
        <v>1215</v>
      </c>
      <c r="J36" s="142" t="s">
        <v>177</v>
      </c>
      <c r="K36" s="142" t="s">
        <v>0</v>
      </c>
    </row>
    <row r="37" spans="1:11" x14ac:dyDescent="0.25">
      <c r="A37" s="142" t="s">
        <v>236</v>
      </c>
      <c r="B37" s="142" t="s">
        <v>2</v>
      </c>
      <c r="C37" s="144" t="s">
        <v>652</v>
      </c>
      <c r="D37" s="152">
        <v>999</v>
      </c>
      <c r="E37" s="142">
        <v>5.657</v>
      </c>
      <c r="F37" s="143">
        <v>5651.34</v>
      </c>
      <c r="G37" s="142" t="s">
        <v>1217</v>
      </c>
      <c r="H37" s="142" t="s">
        <v>1271</v>
      </c>
      <c r="I37" s="142" t="s">
        <v>1215</v>
      </c>
      <c r="J37" s="142" t="s">
        <v>177</v>
      </c>
      <c r="K37" s="142" t="s">
        <v>0</v>
      </c>
    </row>
    <row r="38" spans="1:11" x14ac:dyDescent="0.25">
      <c r="A38" s="142" t="s">
        <v>237</v>
      </c>
      <c r="B38" s="142" t="s">
        <v>2</v>
      </c>
      <c r="C38" s="144" t="s">
        <v>168</v>
      </c>
      <c r="D38" s="210">
        <v>1300</v>
      </c>
      <c r="E38" s="142">
        <v>5.9349999999999996</v>
      </c>
      <c r="F38" s="143">
        <v>7715.5</v>
      </c>
      <c r="G38" s="142" t="s">
        <v>973</v>
      </c>
      <c r="H38" s="142" t="s">
        <v>1269</v>
      </c>
      <c r="I38" s="142" t="s">
        <v>1268</v>
      </c>
      <c r="J38" s="142" t="s">
        <v>177</v>
      </c>
      <c r="K38" s="142" t="s">
        <v>0</v>
      </c>
    </row>
    <row r="39" spans="1:11" x14ac:dyDescent="0.25">
      <c r="A39" s="142" t="s">
        <v>385</v>
      </c>
      <c r="B39" s="142" t="s">
        <v>2</v>
      </c>
      <c r="C39" s="144" t="s">
        <v>154</v>
      </c>
      <c r="D39" s="152">
        <v>6330</v>
      </c>
      <c r="E39" s="142">
        <v>5.2590000000000003</v>
      </c>
      <c r="F39" s="143">
        <v>33289.47</v>
      </c>
      <c r="G39" s="142" t="s">
        <v>1211</v>
      </c>
      <c r="H39" s="142" t="s">
        <v>1266</v>
      </c>
      <c r="I39" s="142" t="s">
        <v>1226</v>
      </c>
      <c r="J39" s="142" t="s">
        <v>177</v>
      </c>
      <c r="K39" s="142" t="s">
        <v>0</v>
      </c>
    </row>
    <row r="40" spans="1:11" x14ac:dyDescent="0.25">
      <c r="A40" s="142" t="s">
        <v>387</v>
      </c>
      <c r="B40" s="142" t="s">
        <v>2</v>
      </c>
      <c r="C40" s="144" t="s">
        <v>150</v>
      </c>
      <c r="D40" s="152">
        <v>13680</v>
      </c>
      <c r="E40" s="142">
        <v>5.0519999999999996</v>
      </c>
      <c r="F40" s="143">
        <v>69111.360000000001</v>
      </c>
      <c r="G40" s="142" t="s">
        <v>964</v>
      </c>
      <c r="H40" s="142" t="s">
        <v>1264</v>
      </c>
      <c r="I40" s="142" t="s">
        <v>964</v>
      </c>
      <c r="J40" s="142" t="s">
        <v>177</v>
      </c>
      <c r="K40" s="142" t="s">
        <v>0</v>
      </c>
    </row>
    <row r="41" spans="1:11" x14ac:dyDescent="0.25">
      <c r="A41" s="142" t="s">
        <v>214</v>
      </c>
      <c r="B41" s="142" t="s">
        <v>2</v>
      </c>
      <c r="C41" s="144" t="s">
        <v>151</v>
      </c>
      <c r="D41" s="154">
        <v>2800</v>
      </c>
      <c r="E41" s="142">
        <v>6.048</v>
      </c>
      <c r="F41" s="143">
        <v>16934.400000000001</v>
      </c>
      <c r="G41" s="142" t="s">
        <v>1245</v>
      </c>
      <c r="H41" s="142" t="s">
        <v>1262</v>
      </c>
      <c r="I41" s="142" t="s">
        <v>1243</v>
      </c>
      <c r="J41" s="142" t="s">
        <v>177</v>
      </c>
      <c r="K41" s="142" t="s">
        <v>0</v>
      </c>
    </row>
    <row r="42" spans="1:11" x14ac:dyDescent="0.25">
      <c r="A42" s="142" t="s">
        <v>1261</v>
      </c>
      <c r="B42" s="142" t="s">
        <v>2</v>
      </c>
      <c r="C42" s="144" t="s">
        <v>164</v>
      </c>
      <c r="D42" s="153">
        <v>127.5</v>
      </c>
      <c r="E42" s="142">
        <v>6.7220000000000004</v>
      </c>
      <c r="F42" s="142">
        <v>857.05</v>
      </c>
      <c r="G42" s="142" t="s">
        <v>1245</v>
      </c>
      <c r="H42" s="142" t="s">
        <v>1259</v>
      </c>
      <c r="I42" s="142" t="s">
        <v>1243</v>
      </c>
      <c r="J42" s="142" t="s">
        <v>177</v>
      </c>
      <c r="K42" s="142" t="s">
        <v>0</v>
      </c>
    </row>
    <row r="43" spans="1:11" x14ac:dyDescent="0.25">
      <c r="A43" s="142" t="s">
        <v>215</v>
      </c>
      <c r="B43" s="142" t="s">
        <v>2</v>
      </c>
      <c r="C43" s="144" t="s">
        <v>1258</v>
      </c>
      <c r="D43" s="152">
        <v>1386</v>
      </c>
      <c r="E43" s="142">
        <v>5.657</v>
      </c>
      <c r="F43" s="143">
        <v>7840.6</v>
      </c>
      <c r="G43" s="142" t="s">
        <v>1217</v>
      </c>
      <c r="H43" s="142" t="s">
        <v>1256</v>
      </c>
      <c r="I43" s="142" t="s">
        <v>1215</v>
      </c>
      <c r="J43" s="142" t="s">
        <v>177</v>
      </c>
      <c r="K43" s="142" t="s">
        <v>0</v>
      </c>
    </row>
    <row r="44" spans="1:11" x14ac:dyDescent="0.25">
      <c r="A44" s="142" t="s">
        <v>1255</v>
      </c>
      <c r="B44" s="142" t="s">
        <v>2</v>
      </c>
      <c r="C44" s="144" t="s">
        <v>154</v>
      </c>
      <c r="D44" s="152">
        <v>3260</v>
      </c>
      <c r="E44" s="142">
        <v>5.6139999999999999</v>
      </c>
      <c r="F44" s="143">
        <v>18301.64</v>
      </c>
      <c r="G44" s="142" t="s">
        <v>1245</v>
      </c>
      <c r="H44" s="142" t="s">
        <v>1253</v>
      </c>
      <c r="I44" s="142" t="s">
        <v>1243</v>
      </c>
      <c r="J44" s="142" t="s">
        <v>177</v>
      </c>
      <c r="K44" s="142" t="s">
        <v>0</v>
      </c>
    </row>
    <row r="45" spans="1:11" ht="25.5" x14ac:dyDescent="0.25">
      <c r="A45" s="142" t="s">
        <v>1252</v>
      </c>
      <c r="B45" s="142" t="s">
        <v>2</v>
      </c>
      <c r="C45" s="144" t="s">
        <v>1105</v>
      </c>
      <c r="D45" s="152">
        <v>900</v>
      </c>
      <c r="E45" s="142">
        <v>5.6139999999999999</v>
      </c>
      <c r="F45" s="143">
        <v>5052.6000000000004</v>
      </c>
      <c r="G45" s="142" t="s">
        <v>1245</v>
      </c>
      <c r="H45" s="142" t="s">
        <v>988</v>
      </c>
      <c r="I45" s="142" t="s">
        <v>1243</v>
      </c>
      <c r="J45" s="142" t="s">
        <v>177</v>
      </c>
      <c r="K45" s="142" t="s">
        <v>0</v>
      </c>
    </row>
    <row r="46" spans="1:11" ht="25.5" x14ac:dyDescent="0.25">
      <c r="A46" s="142" t="s">
        <v>1250</v>
      </c>
      <c r="B46" s="142" t="s">
        <v>2</v>
      </c>
      <c r="C46" s="144" t="s">
        <v>153</v>
      </c>
      <c r="D46" s="152">
        <v>3390</v>
      </c>
      <c r="E46" s="142">
        <v>5.6139999999999999</v>
      </c>
      <c r="F46" s="143">
        <v>19031.46</v>
      </c>
      <c r="G46" s="142" t="s">
        <v>1245</v>
      </c>
      <c r="H46" s="142" t="s">
        <v>1248</v>
      </c>
      <c r="I46" s="142" t="s">
        <v>1243</v>
      </c>
      <c r="J46" s="142" t="s">
        <v>177</v>
      </c>
      <c r="K46" s="142" t="s">
        <v>0</v>
      </c>
    </row>
    <row r="47" spans="1:11" x14ac:dyDescent="0.25">
      <c r="A47" s="142" t="s">
        <v>1247</v>
      </c>
      <c r="B47" s="142" t="s">
        <v>2</v>
      </c>
      <c r="C47" s="144" t="s">
        <v>150</v>
      </c>
      <c r="D47" s="152">
        <v>6932.5</v>
      </c>
      <c r="E47" s="142">
        <v>5.6180000000000003</v>
      </c>
      <c r="F47" s="143">
        <v>38946.78</v>
      </c>
      <c r="G47" s="142" t="s">
        <v>1245</v>
      </c>
      <c r="H47" s="142" t="s">
        <v>1244</v>
      </c>
      <c r="I47" s="142" t="s">
        <v>1243</v>
      </c>
      <c r="J47" s="142" t="s">
        <v>177</v>
      </c>
      <c r="K47" s="142" t="s">
        <v>0</v>
      </c>
    </row>
    <row r="48" spans="1:11" x14ac:dyDescent="0.25">
      <c r="A48" s="142" t="s">
        <v>1232</v>
      </c>
      <c r="B48" s="142" t="s">
        <v>2</v>
      </c>
      <c r="C48" s="144" t="s">
        <v>151</v>
      </c>
      <c r="D48" s="210">
        <v>11550</v>
      </c>
      <c r="E48" s="142">
        <v>6.1859999999999999</v>
      </c>
      <c r="F48" s="143">
        <v>71448.3</v>
      </c>
      <c r="G48" s="142" t="s">
        <v>822</v>
      </c>
      <c r="H48" s="142" t="s">
        <v>1230</v>
      </c>
      <c r="I48" s="142" t="s">
        <v>1019</v>
      </c>
      <c r="J48" s="142" t="s">
        <v>177</v>
      </c>
      <c r="K48" s="142" t="s">
        <v>0</v>
      </c>
    </row>
    <row r="49" spans="1:11" x14ac:dyDescent="0.25">
      <c r="A49" s="142" t="s">
        <v>241</v>
      </c>
      <c r="B49" s="142" t="s">
        <v>2</v>
      </c>
      <c r="C49" s="144" t="s">
        <v>162</v>
      </c>
      <c r="D49" s="152">
        <v>2950</v>
      </c>
      <c r="E49" s="142">
        <v>5.0834999999999999</v>
      </c>
      <c r="F49" s="143">
        <v>14996.32</v>
      </c>
      <c r="G49" s="142" t="s">
        <v>964</v>
      </c>
      <c r="H49" s="142" t="s">
        <v>1229</v>
      </c>
      <c r="I49" s="142" t="s">
        <v>962</v>
      </c>
      <c r="J49" s="142" t="s">
        <v>177</v>
      </c>
      <c r="K49" s="142" t="s">
        <v>0</v>
      </c>
    </row>
    <row r="50" spans="1:11" ht="25.5" x14ac:dyDescent="0.25">
      <c r="A50" s="142" t="s">
        <v>1228</v>
      </c>
      <c r="B50" s="142" t="s">
        <v>2</v>
      </c>
      <c r="C50" s="144" t="s">
        <v>173</v>
      </c>
      <c r="D50" s="152">
        <v>600</v>
      </c>
      <c r="E50" s="142">
        <v>5.2750000000000004</v>
      </c>
      <c r="F50" s="143">
        <v>3165</v>
      </c>
      <c r="G50" s="142" t="s">
        <v>1211</v>
      </c>
      <c r="H50" s="142" t="s">
        <v>1227</v>
      </c>
      <c r="I50" s="142" t="s">
        <v>1226</v>
      </c>
      <c r="J50" s="142" t="s">
        <v>177</v>
      </c>
      <c r="K50" s="142" t="s">
        <v>0</v>
      </c>
    </row>
    <row r="51" spans="1:11" x14ac:dyDescent="0.25">
      <c r="A51" s="142" t="s">
        <v>384</v>
      </c>
      <c r="B51" s="142" t="s">
        <v>2</v>
      </c>
      <c r="C51" s="144" t="s">
        <v>167</v>
      </c>
      <c r="D51" s="152">
        <v>975</v>
      </c>
      <c r="E51" s="142">
        <v>5.3209999999999997</v>
      </c>
      <c r="F51" s="143">
        <v>5187.97</v>
      </c>
      <c r="G51" s="142" t="s">
        <v>886</v>
      </c>
      <c r="H51" s="142" t="s">
        <v>1225</v>
      </c>
      <c r="I51" s="142" t="s">
        <v>884</v>
      </c>
      <c r="J51" s="142" t="s">
        <v>177</v>
      </c>
      <c r="K51" s="142" t="s">
        <v>0</v>
      </c>
    </row>
    <row r="52" spans="1:11" x14ac:dyDescent="0.25">
      <c r="A52" s="142" t="s">
        <v>1224</v>
      </c>
      <c r="B52" s="142" t="s">
        <v>2</v>
      </c>
      <c r="C52" s="144" t="s">
        <v>157</v>
      </c>
      <c r="D52" s="152">
        <v>7365</v>
      </c>
      <c r="E52" s="142">
        <v>5.0495000000000001</v>
      </c>
      <c r="F52" s="143">
        <v>37189.56</v>
      </c>
      <c r="G52" s="142" t="s">
        <v>807</v>
      </c>
      <c r="H52" s="142" t="s">
        <v>1222</v>
      </c>
      <c r="I52" s="142" t="s">
        <v>807</v>
      </c>
      <c r="J52" s="142" t="s">
        <v>177</v>
      </c>
      <c r="K52" s="142" t="s">
        <v>0</v>
      </c>
    </row>
    <row r="53" spans="1:11" x14ac:dyDescent="0.25">
      <c r="A53" s="142" t="s">
        <v>390</v>
      </c>
      <c r="B53" s="142" t="s">
        <v>2</v>
      </c>
      <c r="C53" s="144" t="s">
        <v>150</v>
      </c>
      <c r="D53" s="152">
        <v>13830</v>
      </c>
      <c r="E53" s="142">
        <v>5.0495000000000001</v>
      </c>
      <c r="F53" s="143">
        <v>69834.58</v>
      </c>
      <c r="G53" s="142" t="s">
        <v>807</v>
      </c>
      <c r="H53" s="142" t="s">
        <v>1220</v>
      </c>
      <c r="I53" s="142" t="s">
        <v>1219</v>
      </c>
      <c r="J53" s="142" t="s">
        <v>177</v>
      </c>
      <c r="K53" s="142" t="s">
        <v>0</v>
      </c>
    </row>
    <row r="54" spans="1:11" ht="25.5" x14ac:dyDescent="0.25">
      <c r="A54" s="142" t="s">
        <v>216</v>
      </c>
      <c r="B54" s="142" t="s">
        <v>2</v>
      </c>
      <c r="C54" s="144" t="s">
        <v>1173</v>
      </c>
      <c r="D54" s="152">
        <v>653</v>
      </c>
      <c r="E54" s="142">
        <v>5.657</v>
      </c>
      <c r="F54" s="143">
        <v>3694.02</v>
      </c>
      <c r="G54" s="142" t="s">
        <v>1217</v>
      </c>
      <c r="H54" s="142" t="s">
        <v>1216</v>
      </c>
      <c r="I54" s="142" t="s">
        <v>1215</v>
      </c>
      <c r="J54" s="142" t="s">
        <v>177</v>
      </c>
      <c r="K54" s="142" t="s">
        <v>0</v>
      </c>
    </row>
    <row r="55" spans="1:11" x14ac:dyDescent="0.25">
      <c r="A55" s="142" t="s">
        <v>388</v>
      </c>
      <c r="B55" s="142" t="s">
        <v>2</v>
      </c>
      <c r="C55" s="144" t="s">
        <v>151</v>
      </c>
      <c r="D55" s="210">
        <v>10660</v>
      </c>
      <c r="E55" s="142">
        <v>5.6379999999999999</v>
      </c>
      <c r="F55" s="143">
        <v>60101.08</v>
      </c>
      <c r="G55" s="142" t="s">
        <v>889</v>
      </c>
      <c r="H55" s="142" t="s">
        <v>1213</v>
      </c>
      <c r="I55" s="142" t="s">
        <v>889</v>
      </c>
      <c r="J55" s="142" t="s">
        <v>177</v>
      </c>
      <c r="K55" s="142" t="s">
        <v>0</v>
      </c>
    </row>
    <row r="56" spans="1:11" x14ac:dyDescent="0.25">
      <c r="A56" s="142" t="s">
        <v>239</v>
      </c>
      <c r="B56" s="142" t="s">
        <v>2</v>
      </c>
      <c r="C56" s="144" t="s">
        <v>165</v>
      </c>
      <c r="D56" s="152">
        <v>5330</v>
      </c>
      <c r="E56" s="142">
        <v>5.3250000000000002</v>
      </c>
      <c r="F56" s="143">
        <v>28382.25</v>
      </c>
      <c r="G56" s="142" t="s">
        <v>1211</v>
      </c>
      <c r="H56" s="142" t="s">
        <v>1210</v>
      </c>
      <c r="I56" s="142" t="s">
        <v>884</v>
      </c>
      <c r="J56" s="142" t="s">
        <v>177</v>
      </c>
      <c r="K56" s="142" t="s">
        <v>0</v>
      </c>
    </row>
    <row r="57" spans="1:11" ht="25.5" x14ac:dyDescent="0.25">
      <c r="A57" s="142" t="s">
        <v>242</v>
      </c>
      <c r="B57" s="142" t="s">
        <v>2</v>
      </c>
      <c r="C57" s="144" t="s">
        <v>155</v>
      </c>
      <c r="D57" s="152">
        <v>7550</v>
      </c>
      <c r="E57" s="142">
        <v>5.0834999999999999</v>
      </c>
      <c r="F57" s="143">
        <v>38380.42</v>
      </c>
      <c r="G57" s="142" t="s">
        <v>964</v>
      </c>
      <c r="H57" s="142" t="s">
        <v>1208</v>
      </c>
      <c r="I57" s="142" t="s">
        <v>962</v>
      </c>
      <c r="J57" s="142" t="s">
        <v>177</v>
      </c>
      <c r="K57" s="142" t="s">
        <v>0</v>
      </c>
    </row>
    <row r="58" spans="1:11" ht="25.5" x14ac:dyDescent="0.25">
      <c r="A58" s="142" t="s">
        <v>1207</v>
      </c>
      <c r="B58" s="142" t="s">
        <v>2</v>
      </c>
      <c r="C58" s="144" t="s">
        <v>153</v>
      </c>
      <c r="D58" s="152">
        <v>4045</v>
      </c>
      <c r="E58" s="142">
        <v>5.4829999999999997</v>
      </c>
      <c r="F58" s="143">
        <v>22178.73</v>
      </c>
      <c r="G58" s="142" t="s">
        <v>917</v>
      </c>
      <c r="H58" s="142" t="s">
        <v>1205</v>
      </c>
      <c r="I58" s="142" t="s">
        <v>1150</v>
      </c>
      <c r="J58" s="142" t="s">
        <v>177</v>
      </c>
      <c r="K58" s="142" t="s">
        <v>0</v>
      </c>
    </row>
    <row r="59" spans="1:11" x14ac:dyDescent="0.25">
      <c r="A59" s="142" t="s">
        <v>1204</v>
      </c>
      <c r="B59" s="142" t="s">
        <v>2</v>
      </c>
      <c r="C59" s="144" t="s">
        <v>164</v>
      </c>
      <c r="D59" s="153">
        <v>102</v>
      </c>
      <c r="E59" s="142">
        <v>6.4020000000000001</v>
      </c>
      <c r="F59" s="142">
        <v>653</v>
      </c>
      <c r="G59" s="142" t="s">
        <v>917</v>
      </c>
      <c r="H59" s="142" t="s">
        <v>1203</v>
      </c>
      <c r="I59" s="142" t="s">
        <v>1150</v>
      </c>
      <c r="J59" s="142" t="s">
        <v>177</v>
      </c>
      <c r="K59" s="142" t="s">
        <v>0</v>
      </c>
    </row>
    <row r="60" spans="1:11" x14ac:dyDescent="0.25">
      <c r="A60" s="142" t="s">
        <v>379</v>
      </c>
      <c r="B60" s="142" t="s">
        <v>2</v>
      </c>
      <c r="C60" s="144" t="s">
        <v>154</v>
      </c>
      <c r="D60" s="152">
        <v>4160</v>
      </c>
      <c r="E60" s="142">
        <v>5.5380000000000003</v>
      </c>
      <c r="F60" s="143">
        <v>23038.080000000002</v>
      </c>
      <c r="G60" s="142" t="s">
        <v>1201</v>
      </c>
      <c r="H60" s="142" t="s">
        <v>1200</v>
      </c>
      <c r="I60" s="142" t="s">
        <v>1199</v>
      </c>
      <c r="J60" s="142" t="s">
        <v>177</v>
      </c>
      <c r="K60" s="142" t="s">
        <v>0</v>
      </c>
    </row>
    <row r="61" spans="1:11" x14ac:dyDescent="0.25">
      <c r="A61" s="142" t="s">
        <v>391</v>
      </c>
      <c r="B61" s="142" t="s">
        <v>2</v>
      </c>
      <c r="C61" s="144" t="s">
        <v>154</v>
      </c>
      <c r="D61" s="152">
        <v>1750</v>
      </c>
      <c r="E61" s="142">
        <v>4.9580000000000002</v>
      </c>
      <c r="F61" s="143">
        <v>8676.5</v>
      </c>
      <c r="G61" s="142" t="s">
        <v>1198</v>
      </c>
      <c r="H61" s="142" t="s">
        <v>1197</v>
      </c>
      <c r="I61" s="142" t="s">
        <v>1193</v>
      </c>
      <c r="J61" s="142" t="s">
        <v>177</v>
      </c>
      <c r="K61" s="142" t="s">
        <v>0</v>
      </c>
    </row>
    <row r="62" spans="1:11" x14ac:dyDescent="0.25">
      <c r="A62" s="142" t="s">
        <v>1196</v>
      </c>
      <c r="B62" s="142" t="s">
        <v>2</v>
      </c>
      <c r="C62" s="144" t="s">
        <v>159</v>
      </c>
      <c r="D62" s="152">
        <v>4800</v>
      </c>
      <c r="E62" s="142">
        <v>5.4829999999999997</v>
      </c>
      <c r="F62" s="143">
        <v>26318.400000000001</v>
      </c>
      <c r="G62" s="142" t="s">
        <v>917</v>
      </c>
      <c r="H62" s="142" t="s">
        <v>1194</v>
      </c>
      <c r="I62" s="142" t="s">
        <v>1150</v>
      </c>
      <c r="J62" s="142" t="s">
        <v>177</v>
      </c>
      <c r="K62" s="142" t="s">
        <v>0</v>
      </c>
    </row>
    <row r="63" spans="1:11" x14ac:dyDescent="0.25">
      <c r="A63" s="142" t="s">
        <v>243</v>
      </c>
      <c r="B63" s="142" t="s">
        <v>2</v>
      </c>
      <c r="C63" s="144" t="s">
        <v>159</v>
      </c>
      <c r="D63" s="152">
        <v>1050</v>
      </c>
      <c r="E63" s="142">
        <v>4.9880000000000004</v>
      </c>
      <c r="F63" s="143">
        <v>5237.3999999999996</v>
      </c>
      <c r="G63" s="142" t="s">
        <v>1193</v>
      </c>
      <c r="H63" s="142" t="s">
        <v>1192</v>
      </c>
      <c r="I63" s="142" t="s">
        <v>747</v>
      </c>
      <c r="J63" s="142" t="s">
        <v>177</v>
      </c>
      <c r="K63" s="142" t="s">
        <v>0</v>
      </c>
    </row>
    <row r="64" spans="1:11" ht="25.5" x14ac:dyDescent="0.25">
      <c r="A64" s="142" t="s">
        <v>248</v>
      </c>
      <c r="B64" s="142" t="s">
        <v>2</v>
      </c>
      <c r="C64" s="144" t="s">
        <v>173</v>
      </c>
      <c r="D64" s="152">
        <v>3255</v>
      </c>
      <c r="E64" s="142">
        <v>5.2515000000000001</v>
      </c>
      <c r="F64" s="143">
        <v>17093.63</v>
      </c>
      <c r="G64" s="142" t="s">
        <v>915</v>
      </c>
      <c r="H64" s="142" t="s">
        <v>1190</v>
      </c>
      <c r="I64" s="142" t="s">
        <v>798</v>
      </c>
      <c r="J64" s="142" t="s">
        <v>177</v>
      </c>
      <c r="K64" s="142" t="s">
        <v>0</v>
      </c>
    </row>
    <row r="65" spans="1:11" ht="25.5" x14ac:dyDescent="0.25">
      <c r="A65" s="142" t="s">
        <v>245</v>
      </c>
      <c r="B65" s="142" t="s">
        <v>2</v>
      </c>
      <c r="C65" s="144" t="s">
        <v>1189</v>
      </c>
      <c r="D65" s="153">
        <v>2019</v>
      </c>
      <c r="E65" s="142">
        <v>6.149</v>
      </c>
      <c r="F65" s="143">
        <v>12414.83</v>
      </c>
      <c r="G65" s="142" t="s">
        <v>805</v>
      </c>
      <c r="H65" s="142" t="s">
        <v>1187</v>
      </c>
      <c r="I65" s="142" t="s">
        <v>803</v>
      </c>
      <c r="J65" s="142" t="s">
        <v>177</v>
      </c>
      <c r="K65" s="142" t="s">
        <v>0</v>
      </c>
    </row>
    <row r="66" spans="1:11" x14ac:dyDescent="0.25">
      <c r="A66" s="142" t="s">
        <v>392</v>
      </c>
      <c r="B66" s="142" t="s">
        <v>2</v>
      </c>
      <c r="C66" s="144" t="s">
        <v>151</v>
      </c>
      <c r="D66" s="210">
        <v>7460</v>
      </c>
      <c r="E66" s="142">
        <v>5.657</v>
      </c>
      <c r="F66" s="143">
        <v>42201.22</v>
      </c>
      <c r="G66" s="142" t="s">
        <v>1185</v>
      </c>
      <c r="H66" s="142" t="s">
        <v>1184</v>
      </c>
      <c r="I66" s="142" t="s">
        <v>915</v>
      </c>
      <c r="J66" s="142" t="s">
        <v>177</v>
      </c>
      <c r="K66" s="142" t="s">
        <v>0</v>
      </c>
    </row>
    <row r="67" spans="1:11" ht="25.5" x14ac:dyDescent="0.25">
      <c r="A67" s="142" t="s">
        <v>244</v>
      </c>
      <c r="B67" s="142" t="s">
        <v>2</v>
      </c>
      <c r="C67" s="144" t="s">
        <v>153</v>
      </c>
      <c r="D67" s="152">
        <v>1695</v>
      </c>
      <c r="E67" s="142">
        <v>4.9880000000000004</v>
      </c>
      <c r="F67" s="143">
        <v>8454.66</v>
      </c>
      <c r="G67" s="142" t="s">
        <v>749</v>
      </c>
      <c r="H67" s="142" t="s">
        <v>1183</v>
      </c>
      <c r="I67" s="142" t="s">
        <v>747</v>
      </c>
      <c r="J67" s="142" t="s">
        <v>177</v>
      </c>
      <c r="K67" s="142" t="s">
        <v>0</v>
      </c>
    </row>
    <row r="68" spans="1:11" x14ac:dyDescent="0.25">
      <c r="A68" s="142" t="s">
        <v>393</v>
      </c>
      <c r="B68" s="142" t="s">
        <v>2</v>
      </c>
      <c r="C68" s="144" t="s">
        <v>157</v>
      </c>
      <c r="D68" s="152">
        <v>4844</v>
      </c>
      <c r="E68" s="142">
        <v>5.2595000000000001</v>
      </c>
      <c r="F68" s="143">
        <v>25477.01</v>
      </c>
      <c r="G68" s="142" t="s">
        <v>803</v>
      </c>
      <c r="H68" s="142" t="s">
        <v>1181</v>
      </c>
      <c r="I68" s="142" t="s">
        <v>1180</v>
      </c>
      <c r="J68" s="142" t="s">
        <v>177</v>
      </c>
      <c r="K68" s="142" t="s">
        <v>0</v>
      </c>
    </row>
    <row r="69" spans="1:11" x14ac:dyDescent="0.25">
      <c r="A69" s="142" t="s">
        <v>246</v>
      </c>
      <c r="B69" s="142" t="s">
        <v>2</v>
      </c>
      <c r="C69" s="144" t="s">
        <v>150</v>
      </c>
      <c r="D69" s="152">
        <v>5015</v>
      </c>
      <c r="E69" s="142">
        <v>5.2815000000000003</v>
      </c>
      <c r="F69" s="143">
        <v>26486.720000000001</v>
      </c>
      <c r="G69" s="142" t="s">
        <v>803</v>
      </c>
      <c r="H69" s="142" t="s">
        <v>1178</v>
      </c>
      <c r="I69" s="142" t="s">
        <v>1174</v>
      </c>
      <c r="J69" s="142" t="s">
        <v>177</v>
      </c>
      <c r="K69" s="147" t="s">
        <v>0</v>
      </c>
    </row>
    <row r="70" spans="1:11" x14ac:dyDescent="0.25">
      <c r="A70" s="142" t="s">
        <v>247</v>
      </c>
      <c r="B70" s="142" t="s">
        <v>2</v>
      </c>
      <c r="C70" s="144" t="s">
        <v>1177</v>
      </c>
      <c r="D70" s="210">
        <v>3000</v>
      </c>
      <c r="E70" s="142">
        <v>5.774</v>
      </c>
      <c r="F70" s="143">
        <v>17322</v>
      </c>
      <c r="G70" s="142" t="s">
        <v>803</v>
      </c>
      <c r="H70" s="142" t="s">
        <v>1175</v>
      </c>
      <c r="I70" s="142" t="s">
        <v>1174</v>
      </c>
      <c r="J70" s="142" t="s">
        <v>177</v>
      </c>
      <c r="K70" s="142" t="s">
        <v>0</v>
      </c>
    </row>
    <row r="71" spans="1:11" ht="25.5" x14ac:dyDescent="0.25">
      <c r="A71" s="142" t="s">
        <v>394</v>
      </c>
      <c r="B71" s="142" t="s">
        <v>2</v>
      </c>
      <c r="C71" s="144" t="s">
        <v>1173</v>
      </c>
      <c r="D71" s="152">
        <v>2698</v>
      </c>
      <c r="E71" s="142">
        <v>5.2465000000000002</v>
      </c>
      <c r="F71" s="143">
        <v>14155.05</v>
      </c>
      <c r="G71" s="142" t="s">
        <v>912</v>
      </c>
      <c r="H71" s="142" t="s">
        <v>1171</v>
      </c>
      <c r="I71" s="142" t="s">
        <v>758</v>
      </c>
      <c r="J71" s="142" t="s">
        <v>177</v>
      </c>
      <c r="K71" s="142" t="s">
        <v>3</v>
      </c>
    </row>
    <row r="72" spans="1:11" x14ac:dyDescent="0.25">
      <c r="A72" s="142" t="s">
        <v>1170</v>
      </c>
      <c r="B72" s="142" t="s">
        <v>2</v>
      </c>
      <c r="C72" s="144" t="s">
        <v>164</v>
      </c>
      <c r="D72" s="153">
        <v>102</v>
      </c>
      <c r="E72" s="142">
        <v>6.4035000000000002</v>
      </c>
      <c r="F72" s="142">
        <v>653.15</v>
      </c>
      <c r="G72" s="142" t="s">
        <v>1126</v>
      </c>
      <c r="H72" s="142" t="s">
        <v>1168</v>
      </c>
      <c r="I72" s="142" t="s">
        <v>1124</v>
      </c>
      <c r="J72" s="142" t="s">
        <v>177</v>
      </c>
      <c r="K72" s="142" t="s">
        <v>0</v>
      </c>
    </row>
    <row r="73" spans="1:11" x14ac:dyDescent="0.25">
      <c r="A73" s="142" t="s">
        <v>404</v>
      </c>
      <c r="B73" s="142" t="s">
        <v>2</v>
      </c>
      <c r="C73" s="144" t="s">
        <v>166</v>
      </c>
      <c r="D73" s="152">
        <v>600</v>
      </c>
      <c r="E73" s="147">
        <v>5.7205000000000004</v>
      </c>
      <c r="F73" s="223">
        <v>3432.3</v>
      </c>
      <c r="G73" s="142" t="s">
        <v>1167</v>
      </c>
      <c r="H73" s="142" t="s">
        <v>1166</v>
      </c>
      <c r="I73" s="142" t="s">
        <v>1165</v>
      </c>
      <c r="J73" s="142" t="s">
        <v>177</v>
      </c>
      <c r="K73" s="142" t="s">
        <v>0</v>
      </c>
    </row>
    <row r="74" spans="1:11" x14ac:dyDescent="0.25">
      <c r="A74" s="142" t="s">
        <v>400</v>
      </c>
      <c r="B74" s="142" t="s">
        <v>2</v>
      </c>
      <c r="C74" s="144" t="s">
        <v>150</v>
      </c>
      <c r="D74" s="152">
        <v>13957.5</v>
      </c>
      <c r="E74" s="142">
        <v>5.18</v>
      </c>
      <c r="F74" s="143">
        <v>72299.850000000006</v>
      </c>
      <c r="G74" s="142" t="s">
        <v>1139</v>
      </c>
      <c r="H74" s="142" t="s">
        <v>1160</v>
      </c>
      <c r="I74" s="142" t="s">
        <v>951</v>
      </c>
      <c r="J74" s="142" t="s">
        <v>177</v>
      </c>
      <c r="K74" s="142" t="s">
        <v>0</v>
      </c>
    </row>
    <row r="75" spans="1:11" x14ac:dyDescent="0.25">
      <c r="A75" s="142" t="s">
        <v>381</v>
      </c>
      <c r="B75" s="142" t="s">
        <v>2</v>
      </c>
      <c r="C75" s="144" t="s">
        <v>154</v>
      </c>
      <c r="D75" s="152">
        <v>640</v>
      </c>
      <c r="E75" s="142">
        <v>5.7949999999999999</v>
      </c>
      <c r="F75" s="143">
        <v>3708.8</v>
      </c>
      <c r="G75" s="142" t="s">
        <v>1096</v>
      </c>
      <c r="H75" s="142" t="s">
        <v>1158</v>
      </c>
      <c r="I75" s="142" t="s">
        <v>987</v>
      </c>
      <c r="J75" s="142" t="s">
        <v>177</v>
      </c>
      <c r="K75" s="142" t="s">
        <v>0</v>
      </c>
    </row>
    <row r="76" spans="1:11" x14ac:dyDescent="0.25">
      <c r="A76" s="142" t="s">
        <v>1157</v>
      </c>
      <c r="B76" s="142" t="s">
        <v>2</v>
      </c>
      <c r="C76" s="144" t="s">
        <v>165</v>
      </c>
      <c r="D76" s="152">
        <v>4910</v>
      </c>
      <c r="E76" s="142">
        <v>5.8049999999999997</v>
      </c>
      <c r="F76" s="143">
        <v>28502.55</v>
      </c>
      <c r="G76" s="142" t="s">
        <v>1096</v>
      </c>
      <c r="H76" s="142" t="s">
        <v>1155</v>
      </c>
      <c r="I76" s="142" t="s">
        <v>987</v>
      </c>
      <c r="J76" s="142" t="s">
        <v>177</v>
      </c>
      <c r="K76" s="142" t="s">
        <v>0</v>
      </c>
    </row>
    <row r="77" spans="1:11" x14ac:dyDescent="0.25">
      <c r="A77" s="142" t="s">
        <v>1154</v>
      </c>
      <c r="B77" s="142" t="s">
        <v>2</v>
      </c>
      <c r="C77" s="144" t="s">
        <v>1153</v>
      </c>
      <c r="D77" s="154">
        <v>410</v>
      </c>
      <c r="E77" s="142">
        <v>7.4699</v>
      </c>
      <c r="F77" s="143">
        <v>3062.65</v>
      </c>
      <c r="G77" s="142" t="s">
        <v>917</v>
      </c>
      <c r="H77" s="142" t="s">
        <v>1151</v>
      </c>
      <c r="I77" s="142" t="s">
        <v>1150</v>
      </c>
      <c r="J77" s="142" t="s">
        <v>177</v>
      </c>
      <c r="K77" s="142" t="s">
        <v>0</v>
      </c>
    </row>
    <row r="78" spans="1:11" x14ac:dyDescent="0.25">
      <c r="A78" s="142" t="s">
        <v>1149</v>
      </c>
      <c r="B78" s="142" t="s">
        <v>2</v>
      </c>
      <c r="C78" s="144" t="s">
        <v>1148</v>
      </c>
      <c r="D78" s="152">
        <v>1350</v>
      </c>
      <c r="E78" s="142">
        <v>5.2510000000000003</v>
      </c>
      <c r="F78" s="143">
        <v>7088.85</v>
      </c>
      <c r="G78" s="142" t="s">
        <v>923</v>
      </c>
      <c r="H78" s="142" t="s">
        <v>1146</v>
      </c>
      <c r="I78" s="142" t="s">
        <v>1083</v>
      </c>
      <c r="J78" s="142" t="s">
        <v>177</v>
      </c>
      <c r="K78" s="142" t="s">
        <v>0</v>
      </c>
    </row>
    <row r="79" spans="1:11" x14ac:dyDescent="0.25">
      <c r="A79" s="142" t="s">
        <v>395</v>
      </c>
      <c r="B79" s="142" t="s">
        <v>2</v>
      </c>
      <c r="C79" s="144" t="s">
        <v>164</v>
      </c>
      <c r="D79" s="153">
        <v>1179</v>
      </c>
      <c r="E79" s="142">
        <v>6.1795</v>
      </c>
      <c r="F79" s="143">
        <v>7285.63</v>
      </c>
      <c r="G79" s="142" t="s">
        <v>923</v>
      </c>
      <c r="H79" s="142" t="s">
        <v>1144</v>
      </c>
      <c r="I79" s="142" t="s">
        <v>1083</v>
      </c>
      <c r="J79" s="142" t="s">
        <v>177</v>
      </c>
      <c r="K79" s="142" t="s">
        <v>0</v>
      </c>
    </row>
    <row r="80" spans="1:11" ht="25.5" x14ac:dyDescent="0.25">
      <c r="A80" s="142" t="s">
        <v>397</v>
      </c>
      <c r="B80" s="142" t="s">
        <v>2</v>
      </c>
      <c r="C80" s="144" t="s">
        <v>1105</v>
      </c>
      <c r="D80" s="152">
        <v>1050</v>
      </c>
      <c r="E80" s="142">
        <v>5.2510000000000003</v>
      </c>
      <c r="F80" s="143">
        <v>5513.55</v>
      </c>
      <c r="G80" s="142" t="s">
        <v>923</v>
      </c>
      <c r="H80" s="142" t="s">
        <v>1142</v>
      </c>
      <c r="I80" s="142" t="s">
        <v>1083</v>
      </c>
      <c r="J80" s="142" t="s">
        <v>177</v>
      </c>
      <c r="K80" s="142" t="s">
        <v>0</v>
      </c>
    </row>
    <row r="81" spans="1:11" x14ac:dyDescent="0.25">
      <c r="A81" s="142" t="s">
        <v>1141</v>
      </c>
      <c r="B81" s="142" t="s">
        <v>2</v>
      </c>
      <c r="C81" s="144" t="s">
        <v>154</v>
      </c>
      <c r="D81" s="152">
        <v>4500</v>
      </c>
      <c r="E81" s="142">
        <v>5.1719999999999997</v>
      </c>
      <c r="F81" s="143">
        <v>23274</v>
      </c>
      <c r="G81" s="142" t="s">
        <v>1139</v>
      </c>
      <c r="H81" s="142" t="s">
        <v>1138</v>
      </c>
      <c r="I81" s="142" t="s">
        <v>734</v>
      </c>
      <c r="J81" s="142" t="s">
        <v>177</v>
      </c>
      <c r="K81" s="142" t="s">
        <v>0</v>
      </c>
    </row>
    <row r="82" spans="1:11" ht="25.5" x14ac:dyDescent="0.25">
      <c r="A82" s="142" t="s">
        <v>398</v>
      </c>
      <c r="B82" s="142" t="s">
        <v>2</v>
      </c>
      <c r="C82" s="144" t="s">
        <v>172</v>
      </c>
      <c r="D82" s="152">
        <v>1600</v>
      </c>
      <c r="E82" s="142">
        <v>5.2510000000000003</v>
      </c>
      <c r="F82" s="143">
        <v>8401.6</v>
      </c>
      <c r="G82" s="142" t="s">
        <v>923</v>
      </c>
      <c r="H82" s="142" t="s">
        <v>1136</v>
      </c>
      <c r="I82" s="142" t="s">
        <v>1083</v>
      </c>
      <c r="J82" s="142" t="s">
        <v>177</v>
      </c>
      <c r="K82" s="142" t="s">
        <v>0</v>
      </c>
    </row>
    <row r="83" spans="1:11" ht="25.5" x14ac:dyDescent="0.25">
      <c r="A83" s="142" t="s">
        <v>1135</v>
      </c>
      <c r="B83" s="142" t="s">
        <v>2</v>
      </c>
      <c r="C83" s="144" t="s">
        <v>153</v>
      </c>
      <c r="D83" s="152">
        <v>9970</v>
      </c>
      <c r="E83" s="142">
        <v>5.8049999999999997</v>
      </c>
      <c r="F83" s="143">
        <v>57875.85</v>
      </c>
      <c r="G83" s="142" t="s">
        <v>1096</v>
      </c>
      <c r="H83" s="142" t="s">
        <v>1133</v>
      </c>
      <c r="I83" s="142" t="s">
        <v>987</v>
      </c>
      <c r="J83" s="142" t="s">
        <v>177</v>
      </c>
      <c r="K83" s="142" t="s">
        <v>0</v>
      </c>
    </row>
    <row r="84" spans="1:11" x14ac:dyDescent="0.25">
      <c r="A84" s="142" t="s">
        <v>1132</v>
      </c>
      <c r="B84" s="142" t="s">
        <v>2</v>
      </c>
      <c r="C84" s="144" t="s">
        <v>1131</v>
      </c>
      <c r="D84" s="152">
        <v>407</v>
      </c>
      <c r="E84" s="142">
        <v>5.5990000000000002</v>
      </c>
      <c r="F84" s="143">
        <v>2278.79</v>
      </c>
      <c r="G84" s="142" t="s">
        <v>815</v>
      </c>
      <c r="H84" s="142" t="s">
        <v>1129</v>
      </c>
      <c r="I84" s="142" t="s">
        <v>813</v>
      </c>
      <c r="J84" s="142" t="s">
        <v>177</v>
      </c>
      <c r="K84" s="142" t="s">
        <v>0</v>
      </c>
    </row>
    <row r="85" spans="1:11" x14ac:dyDescent="0.25">
      <c r="A85" s="142" t="s">
        <v>1128</v>
      </c>
      <c r="B85" s="142" t="s">
        <v>2</v>
      </c>
      <c r="C85" s="144" t="s">
        <v>151</v>
      </c>
      <c r="D85" s="210">
        <v>10000</v>
      </c>
      <c r="E85" s="142">
        <v>6.1475</v>
      </c>
      <c r="F85" s="143">
        <v>61475</v>
      </c>
      <c r="G85" s="142" t="s">
        <v>1126</v>
      </c>
      <c r="H85" s="142" t="s">
        <v>1125</v>
      </c>
      <c r="I85" s="142" t="s">
        <v>1124</v>
      </c>
      <c r="J85" s="142" t="s">
        <v>177</v>
      </c>
      <c r="K85" s="142" t="s">
        <v>0</v>
      </c>
    </row>
    <row r="86" spans="1:11" x14ac:dyDescent="0.25">
      <c r="A86" s="142" t="s">
        <v>1123</v>
      </c>
      <c r="B86" s="142" t="s">
        <v>2</v>
      </c>
      <c r="C86" s="144" t="s">
        <v>154</v>
      </c>
      <c r="D86" s="152">
        <v>2660</v>
      </c>
      <c r="E86" s="142">
        <v>5.5990000000000002</v>
      </c>
      <c r="F86" s="143">
        <v>14893.34</v>
      </c>
      <c r="G86" s="142" t="s">
        <v>815</v>
      </c>
      <c r="H86" s="142" t="s">
        <v>1121</v>
      </c>
      <c r="I86" s="142" t="s">
        <v>813</v>
      </c>
      <c r="J86" s="142" t="s">
        <v>177</v>
      </c>
      <c r="K86" s="142" t="s">
        <v>0</v>
      </c>
    </row>
    <row r="87" spans="1:11" x14ac:dyDescent="0.25">
      <c r="A87" s="142" t="s">
        <v>1120</v>
      </c>
      <c r="B87" s="142" t="s">
        <v>2</v>
      </c>
      <c r="C87" s="144" t="s">
        <v>151</v>
      </c>
      <c r="D87" s="152">
        <v>770</v>
      </c>
      <c r="E87" s="142">
        <v>5.5990000000000002</v>
      </c>
      <c r="F87" s="143">
        <v>4311.2299999999996</v>
      </c>
      <c r="G87" s="142" t="s">
        <v>815</v>
      </c>
      <c r="H87" s="142" t="s">
        <v>1118</v>
      </c>
      <c r="I87" s="142" t="s">
        <v>813</v>
      </c>
      <c r="J87" s="142" t="s">
        <v>177</v>
      </c>
      <c r="K87" s="142" t="s">
        <v>0</v>
      </c>
    </row>
    <row r="88" spans="1:11" x14ac:dyDescent="0.25">
      <c r="A88" s="142" t="s">
        <v>403</v>
      </c>
      <c r="B88" s="142" t="s">
        <v>2</v>
      </c>
      <c r="C88" s="144" t="s">
        <v>165</v>
      </c>
      <c r="D88" s="152">
        <v>4930</v>
      </c>
      <c r="E88" s="142">
        <v>5.5670000000000002</v>
      </c>
      <c r="F88" s="143">
        <v>27445.31</v>
      </c>
      <c r="G88" s="142" t="s">
        <v>1116</v>
      </c>
      <c r="H88" s="142" t="s">
        <v>1115</v>
      </c>
      <c r="I88" s="142" t="s">
        <v>984</v>
      </c>
      <c r="J88" s="142" t="s">
        <v>177</v>
      </c>
      <c r="K88" s="142" t="s">
        <v>0</v>
      </c>
    </row>
    <row r="89" spans="1:11" ht="25.5" x14ac:dyDescent="0.25">
      <c r="A89" s="142" t="s">
        <v>1114</v>
      </c>
      <c r="B89" s="142" t="s">
        <v>2</v>
      </c>
      <c r="C89" s="144" t="s">
        <v>156</v>
      </c>
      <c r="D89" s="152">
        <v>700</v>
      </c>
      <c r="E89" s="142">
        <v>5.6204999999999998</v>
      </c>
      <c r="F89" s="143">
        <v>3934.35</v>
      </c>
      <c r="G89" s="142" t="s">
        <v>817</v>
      </c>
      <c r="H89" s="142" t="s">
        <v>1112</v>
      </c>
      <c r="I89" s="142" t="s">
        <v>777</v>
      </c>
      <c r="J89" s="142" t="s">
        <v>177</v>
      </c>
      <c r="K89" s="142" t="s">
        <v>0</v>
      </c>
    </row>
    <row r="90" spans="1:11" x14ac:dyDescent="0.25">
      <c r="A90" s="142" t="s">
        <v>1111</v>
      </c>
      <c r="B90" s="142" t="s">
        <v>2</v>
      </c>
      <c r="C90" s="144" t="s">
        <v>1110</v>
      </c>
      <c r="D90" s="152">
        <v>428</v>
      </c>
      <c r="E90" s="142">
        <v>5.5244999999999997</v>
      </c>
      <c r="F90" s="143">
        <v>2364.48</v>
      </c>
      <c r="G90" s="142" t="s">
        <v>1108</v>
      </c>
      <c r="H90" s="142" t="s">
        <v>1107</v>
      </c>
      <c r="I90" s="142" t="s">
        <v>1106</v>
      </c>
      <c r="J90" s="142" t="s">
        <v>177</v>
      </c>
      <c r="K90" s="142" t="s">
        <v>0</v>
      </c>
    </row>
    <row r="91" spans="1:11" ht="25.5" x14ac:dyDescent="0.25">
      <c r="A91" s="142" t="s">
        <v>402</v>
      </c>
      <c r="B91" s="142" t="s">
        <v>2</v>
      </c>
      <c r="C91" s="144" t="s">
        <v>1105</v>
      </c>
      <c r="D91" s="152">
        <v>2855</v>
      </c>
      <c r="E91" s="142">
        <v>5.5209999999999999</v>
      </c>
      <c r="F91" s="143">
        <v>15762.45</v>
      </c>
      <c r="G91" s="142" t="s">
        <v>1064</v>
      </c>
      <c r="H91" s="142" t="s">
        <v>1103</v>
      </c>
      <c r="I91" s="142" t="s">
        <v>1102</v>
      </c>
      <c r="J91" s="142" t="s">
        <v>177</v>
      </c>
      <c r="K91" s="142" t="s">
        <v>0</v>
      </c>
    </row>
    <row r="92" spans="1:11" x14ac:dyDescent="0.25">
      <c r="A92" s="142" t="s">
        <v>1101</v>
      </c>
      <c r="B92" s="142" t="s">
        <v>2</v>
      </c>
      <c r="C92" s="144" t="s">
        <v>157</v>
      </c>
      <c r="D92" s="152">
        <v>2455</v>
      </c>
      <c r="E92" s="142">
        <v>5.2530000000000001</v>
      </c>
      <c r="F92" s="143">
        <v>12896.11</v>
      </c>
      <c r="G92" s="142" t="s">
        <v>1093</v>
      </c>
      <c r="H92" s="142" t="s">
        <v>1100</v>
      </c>
      <c r="I92" s="142" t="s">
        <v>1091</v>
      </c>
      <c r="J92" s="142" t="s">
        <v>177</v>
      </c>
      <c r="K92" s="142" t="s">
        <v>0</v>
      </c>
    </row>
    <row r="93" spans="1:11" ht="25.5" x14ac:dyDescent="0.25">
      <c r="A93" s="142" t="s">
        <v>1099</v>
      </c>
      <c r="B93" s="142" t="s">
        <v>2</v>
      </c>
      <c r="C93" s="144" t="s">
        <v>155</v>
      </c>
      <c r="D93" s="152">
        <v>1990</v>
      </c>
      <c r="E93" s="142">
        <v>5.2709999999999999</v>
      </c>
      <c r="F93" s="143">
        <v>10489.29</v>
      </c>
      <c r="G93" s="142" t="s">
        <v>1088</v>
      </c>
      <c r="H93" s="142" t="s">
        <v>1098</v>
      </c>
      <c r="I93" s="142" t="s">
        <v>1086</v>
      </c>
      <c r="J93" s="142" t="s">
        <v>177</v>
      </c>
      <c r="K93" s="142" t="s">
        <v>0</v>
      </c>
    </row>
    <row r="94" spans="1:11" x14ac:dyDescent="0.25">
      <c r="A94" s="142" t="s">
        <v>380</v>
      </c>
      <c r="B94" s="142" t="s">
        <v>2</v>
      </c>
      <c r="C94" s="144" t="s">
        <v>151</v>
      </c>
      <c r="D94" s="210">
        <v>2720</v>
      </c>
      <c r="E94" s="142">
        <v>6.2279999999999998</v>
      </c>
      <c r="F94" s="143">
        <v>16940.16</v>
      </c>
      <c r="G94" s="142" t="s">
        <v>1096</v>
      </c>
      <c r="H94" s="142" t="s">
        <v>1095</v>
      </c>
      <c r="I94" s="142" t="s">
        <v>987</v>
      </c>
      <c r="J94" s="142" t="s">
        <v>177</v>
      </c>
      <c r="K94" s="142" t="s">
        <v>0</v>
      </c>
    </row>
    <row r="95" spans="1:11" ht="25.5" x14ac:dyDescent="0.25">
      <c r="A95" s="142" t="s">
        <v>401</v>
      </c>
      <c r="B95" s="142" t="s">
        <v>2</v>
      </c>
      <c r="C95" s="144" t="s">
        <v>155</v>
      </c>
      <c r="D95" s="152">
        <v>3980</v>
      </c>
      <c r="E95" s="142">
        <v>5.2393999999999998</v>
      </c>
      <c r="F95" s="143">
        <v>20852.810000000001</v>
      </c>
      <c r="G95" s="142" t="s">
        <v>1093</v>
      </c>
      <c r="H95" s="142" t="s">
        <v>1092</v>
      </c>
      <c r="I95" s="142" t="s">
        <v>1091</v>
      </c>
      <c r="J95" s="142" t="s">
        <v>177</v>
      </c>
      <c r="K95" s="142" t="s">
        <v>0</v>
      </c>
    </row>
    <row r="96" spans="1:11" x14ac:dyDescent="0.25">
      <c r="A96" s="142" t="s">
        <v>1090</v>
      </c>
      <c r="B96" s="142" t="s">
        <v>2</v>
      </c>
      <c r="C96" s="144" t="s">
        <v>151</v>
      </c>
      <c r="D96" s="210">
        <v>11420</v>
      </c>
      <c r="E96" s="142">
        <v>5.7404999999999999</v>
      </c>
      <c r="F96" s="143">
        <v>65556.509999999995</v>
      </c>
      <c r="G96" s="142" t="s">
        <v>1088</v>
      </c>
      <c r="H96" s="142" t="s">
        <v>1087</v>
      </c>
      <c r="I96" s="142" t="s">
        <v>1086</v>
      </c>
      <c r="J96" s="142" t="s">
        <v>177</v>
      </c>
      <c r="K96" s="142" t="s">
        <v>0</v>
      </c>
    </row>
    <row r="97" spans="1:11" ht="25.5" x14ac:dyDescent="0.25">
      <c r="A97" s="142" t="s">
        <v>396</v>
      </c>
      <c r="B97" s="142" t="s">
        <v>2</v>
      </c>
      <c r="C97" s="144" t="s">
        <v>153</v>
      </c>
      <c r="D97" s="152">
        <v>4115</v>
      </c>
      <c r="E97" s="142">
        <v>5.2510000000000003</v>
      </c>
      <c r="F97" s="143">
        <v>21607.86</v>
      </c>
      <c r="G97" s="142" t="s">
        <v>923</v>
      </c>
      <c r="H97" s="142" t="s">
        <v>1084</v>
      </c>
      <c r="I97" s="142" t="s">
        <v>1083</v>
      </c>
      <c r="J97" s="142" t="s">
        <v>177</v>
      </c>
      <c r="K97" s="142" t="s">
        <v>0</v>
      </c>
    </row>
    <row r="98" spans="1:11" x14ac:dyDescent="0.25">
      <c r="A98" s="142" t="s">
        <v>866</v>
      </c>
      <c r="B98" s="142" t="s">
        <v>2</v>
      </c>
      <c r="C98" s="144" t="s">
        <v>150</v>
      </c>
      <c r="D98" s="152">
        <v>6350</v>
      </c>
      <c r="E98" s="142">
        <v>5.3150000000000004</v>
      </c>
      <c r="F98" s="143">
        <v>33750.25</v>
      </c>
      <c r="G98" s="142" t="s">
        <v>864</v>
      </c>
      <c r="H98" s="142" t="s">
        <v>863</v>
      </c>
      <c r="I98" s="142" t="s">
        <v>862</v>
      </c>
      <c r="J98" s="142" t="s">
        <v>177</v>
      </c>
      <c r="K98" s="142" t="s">
        <v>0</v>
      </c>
    </row>
    <row r="99" spans="1:11" x14ac:dyDescent="0.25">
      <c r="A99" s="142" t="s">
        <v>841</v>
      </c>
      <c r="B99" s="142" t="s">
        <v>2</v>
      </c>
      <c r="C99" s="144" t="s">
        <v>151</v>
      </c>
      <c r="D99" s="210">
        <v>1600</v>
      </c>
      <c r="E99" s="142">
        <v>6.0888999999999998</v>
      </c>
      <c r="F99" s="143">
        <v>9742.24</v>
      </c>
      <c r="G99" s="142" t="s">
        <v>836</v>
      </c>
      <c r="H99" s="142" t="s">
        <v>839</v>
      </c>
      <c r="I99" s="142" t="s">
        <v>834</v>
      </c>
      <c r="J99" s="142" t="s">
        <v>177</v>
      </c>
      <c r="K99" s="142" t="s">
        <v>0</v>
      </c>
    </row>
    <row r="100" spans="1:11" x14ac:dyDescent="0.25">
      <c r="A100" s="142" t="s">
        <v>838</v>
      </c>
      <c r="B100" s="142" t="s">
        <v>2</v>
      </c>
      <c r="C100" s="144" t="s">
        <v>150</v>
      </c>
      <c r="D100" s="152">
        <v>1770</v>
      </c>
      <c r="E100" s="142">
        <v>5.6295000000000002</v>
      </c>
      <c r="F100" s="143">
        <v>9964.2099999999991</v>
      </c>
      <c r="G100" s="142" t="s">
        <v>836</v>
      </c>
      <c r="H100" s="142" t="s">
        <v>835</v>
      </c>
      <c r="I100" s="142" t="s">
        <v>834</v>
      </c>
      <c r="J100" s="142" t="s">
        <v>177</v>
      </c>
      <c r="K100" s="142" t="s">
        <v>0</v>
      </c>
    </row>
    <row r="101" spans="1:11" ht="25.5" hidden="1" x14ac:dyDescent="0.25">
      <c r="A101" s="142" t="s">
        <v>133</v>
      </c>
      <c r="B101" s="142" t="s">
        <v>2</v>
      </c>
      <c r="C101" s="144" t="s">
        <v>806</v>
      </c>
      <c r="D101" s="143">
        <v>242000</v>
      </c>
      <c r="E101" s="142">
        <v>5.1429999999999998</v>
      </c>
      <c r="F101" s="143">
        <v>1244606</v>
      </c>
      <c r="G101" s="142" t="s">
        <v>805</v>
      </c>
      <c r="H101" s="142" t="s">
        <v>804</v>
      </c>
      <c r="I101" s="142" t="s">
        <v>803</v>
      </c>
      <c r="J101" s="142" t="s">
        <v>8</v>
      </c>
      <c r="K101" s="142" t="s">
        <v>0</v>
      </c>
    </row>
    <row r="102" spans="1:11" hidden="1" x14ac:dyDescent="0.25">
      <c r="A102" s="142" t="s">
        <v>356</v>
      </c>
      <c r="B102" s="142" t="s">
        <v>2</v>
      </c>
      <c r="C102" s="144" t="s">
        <v>107</v>
      </c>
      <c r="D102" s="152">
        <v>78088</v>
      </c>
      <c r="E102" s="142">
        <v>5.5869999999999997</v>
      </c>
      <c r="F102" s="143">
        <v>436277.65</v>
      </c>
      <c r="G102" s="142" t="s">
        <v>738</v>
      </c>
      <c r="H102" s="142" t="s">
        <v>744</v>
      </c>
      <c r="I102" s="142" t="s">
        <v>743</v>
      </c>
      <c r="J102" s="142" t="s">
        <v>182</v>
      </c>
      <c r="K102" s="142" t="s">
        <v>0</v>
      </c>
    </row>
    <row r="103" spans="1:11" hidden="1" x14ac:dyDescent="0.25">
      <c r="A103" s="26" t="s">
        <v>93</v>
      </c>
      <c r="B103" s="26">
        <v>101</v>
      </c>
      <c r="C103" s="26"/>
      <c r="D103" s="26"/>
      <c r="E103" s="26"/>
      <c r="F103" s="27">
        <f>SUM(F2:F102)</f>
        <v>3779230.6500000004</v>
      </c>
      <c r="G103" s="28"/>
      <c r="H103" s="29"/>
      <c r="I103" s="30"/>
      <c r="J103" s="30"/>
      <c r="K103" s="26"/>
    </row>
    <row r="104" spans="1:11" x14ac:dyDescent="0.25">
      <c r="F104" s="212"/>
    </row>
    <row r="106" spans="1:11" x14ac:dyDescent="0.25">
      <c r="C106" s="231" t="s">
        <v>94</v>
      </c>
      <c r="D106" s="232"/>
      <c r="E106" s="232"/>
      <c r="F106" s="232"/>
      <c r="G106" s="232"/>
      <c r="H106" s="232"/>
      <c r="I106" s="233"/>
    </row>
    <row r="107" spans="1:11" ht="30" x14ac:dyDescent="0.25">
      <c r="C107" s="31" t="s">
        <v>26</v>
      </c>
      <c r="D107" s="31" t="s">
        <v>36</v>
      </c>
      <c r="E107" s="32" t="s">
        <v>28</v>
      </c>
      <c r="F107" s="31" t="s">
        <v>3</v>
      </c>
      <c r="G107" s="33" t="s">
        <v>0</v>
      </c>
      <c r="H107" s="34" t="s">
        <v>95</v>
      </c>
      <c r="I107" s="35" t="s">
        <v>29</v>
      </c>
    </row>
    <row r="108" spans="1:11" x14ac:dyDescent="0.25">
      <c r="C108" s="36" t="s">
        <v>31</v>
      </c>
      <c r="D108" s="37">
        <v>0</v>
      </c>
      <c r="E108" s="37">
        <v>0</v>
      </c>
      <c r="F108" s="183">
        <v>0</v>
      </c>
      <c r="G108" s="183">
        <v>1</v>
      </c>
      <c r="H108" s="185">
        <v>436277.65</v>
      </c>
      <c r="I108" s="183">
        <v>0</v>
      </c>
    </row>
    <row r="109" spans="1:11" x14ac:dyDescent="0.25">
      <c r="C109" s="36" t="s">
        <v>32</v>
      </c>
      <c r="D109" s="37">
        <v>0</v>
      </c>
      <c r="E109" s="37">
        <v>0</v>
      </c>
      <c r="F109" s="183">
        <v>0</v>
      </c>
      <c r="G109" s="183">
        <v>0</v>
      </c>
      <c r="H109" s="185">
        <v>0</v>
      </c>
      <c r="I109" s="183">
        <v>0</v>
      </c>
    </row>
    <row r="110" spans="1:11" x14ac:dyDescent="0.25">
      <c r="C110" s="36" t="s">
        <v>33</v>
      </c>
      <c r="D110" s="37">
        <v>0</v>
      </c>
      <c r="E110" s="37">
        <v>0</v>
      </c>
      <c r="F110" s="183">
        <v>0</v>
      </c>
      <c r="G110" s="183">
        <v>0</v>
      </c>
      <c r="H110" s="185">
        <v>0</v>
      </c>
      <c r="I110" s="183">
        <v>0</v>
      </c>
    </row>
    <row r="111" spans="1:11" x14ac:dyDescent="0.25">
      <c r="C111" s="36" t="s">
        <v>34</v>
      </c>
      <c r="D111" s="37">
        <v>0</v>
      </c>
      <c r="E111" s="37">
        <v>0</v>
      </c>
      <c r="F111" s="183">
        <v>1</v>
      </c>
      <c r="G111" s="183">
        <v>99</v>
      </c>
      <c r="H111" s="185">
        <v>2098347</v>
      </c>
      <c r="I111" s="183">
        <v>0</v>
      </c>
    </row>
    <row r="112" spans="1:11" x14ac:dyDescent="0.25">
      <c r="C112" s="36" t="s">
        <v>96</v>
      </c>
      <c r="D112" s="37">
        <v>0</v>
      </c>
      <c r="E112" s="37">
        <v>0</v>
      </c>
      <c r="F112" s="183">
        <v>0</v>
      </c>
      <c r="G112" s="183">
        <v>0</v>
      </c>
      <c r="H112" s="185">
        <v>0</v>
      </c>
      <c r="I112" s="183">
        <v>0</v>
      </c>
    </row>
    <row r="113" spans="3:9" x14ac:dyDescent="0.25">
      <c r="C113" s="36" t="s">
        <v>8</v>
      </c>
      <c r="D113" s="37">
        <v>0</v>
      </c>
      <c r="E113" s="37">
        <v>0</v>
      </c>
      <c r="F113" s="183">
        <v>0</v>
      </c>
      <c r="G113" s="183">
        <v>1</v>
      </c>
      <c r="H113" s="185">
        <v>1244606</v>
      </c>
      <c r="I113" s="183">
        <v>0</v>
      </c>
    </row>
    <row r="114" spans="3:9" x14ac:dyDescent="0.25">
      <c r="C114" s="40" t="s">
        <v>35</v>
      </c>
      <c r="D114" s="41">
        <f>SUM(D108:D113)</f>
        <v>0</v>
      </c>
      <c r="E114" s="41">
        <f>SUM(E108:E113)</f>
        <v>0</v>
      </c>
      <c r="F114" s="41">
        <f>SUM(F108:F113)</f>
        <v>1</v>
      </c>
      <c r="G114" s="41">
        <f t="shared" ref="G114:I114" si="0">SUM(G108:G113)</f>
        <v>101</v>
      </c>
      <c r="H114" s="42">
        <f t="shared" si="0"/>
        <v>3779230.65</v>
      </c>
      <c r="I114" s="41">
        <f t="shared" si="0"/>
        <v>0</v>
      </c>
    </row>
  </sheetData>
  <autoFilter ref="A1:K103" xr:uid="{0F988F4D-2A0C-4846-BB6B-74DC40B9D624}">
    <filterColumn colId="9">
      <filters>
        <filter val="FLUTUANTE/TIPO 4"/>
      </filters>
    </filterColumn>
  </autoFilter>
  <mergeCells count="1">
    <mergeCell ref="C106:I106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40C4-1645-4EE9-8E13-A5FFDA4D784E}">
  <dimension ref="A1:K23"/>
  <sheetViews>
    <sheetView workbookViewId="0">
      <pane ySplit="1" topLeftCell="A2" activePane="bottomLeft" state="frozen"/>
      <selection pane="bottomLeft" activeCell="C42" sqref="C42"/>
    </sheetView>
  </sheetViews>
  <sheetFormatPr defaultColWidth="24.5703125" defaultRowHeight="15" x14ac:dyDescent="0.25"/>
  <cols>
    <col min="1" max="1" width="20" bestFit="1" customWidth="1"/>
    <col min="2" max="2" width="17.5703125" bestFit="1" customWidth="1"/>
    <col min="3" max="3" width="41.42578125" bestFit="1" customWidth="1"/>
    <col min="4" max="4" width="22.7109375" bestFit="1" customWidth="1"/>
    <col min="5" max="5" width="7" bestFit="1" customWidth="1"/>
    <col min="6" max="6" width="18.285156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19</v>
      </c>
      <c r="G1" s="2" t="s">
        <v>18</v>
      </c>
      <c r="H1" s="2" t="s">
        <v>12</v>
      </c>
      <c r="I1" s="2" t="s">
        <v>13</v>
      </c>
      <c r="J1" s="2" t="s">
        <v>20</v>
      </c>
      <c r="K1" s="2" t="s">
        <v>14</v>
      </c>
    </row>
    <row r="2" spans="1:11" x14ac:dyDescent="0.25">
      <c r="A2" s="148" t="s">
        <v>419</v>
      </c>
      <c r="B2" s="148" t="s">
        <v>181</v>
      </c>
      <c r="C2" s="150" t="s">
        <v>150</v>
      </c>
      <c r="D2" s="211">
        <v>1150</v>
      </c>
      <c r="E2" s="148">
        <v>5.6379999999999999</v>
      </c>
      <c r="F2" s="149">
        <v>6483.7</v>
      </c>
      <c r="G2" s="148" t="s">
        <v>763</v>
      </c>
      <c r="H2" s="148" t="s">
        <v>1490</v>
      </c>
      <c r="I2" s="148" t="s">
        <v>1074</v>
      </c>
      <c r="J2" s="148" t="s">
        <v>177</v>
      </c>
      <c r="K2" s="148" t="s">
        <v>0</v>
      </c>
    </row>
    <row r="3" spans="1:11" x14ac:dyDescent="0.25">
      <c r="A3" s="142" t="s">
        <v>1489</v>
      </c>
      <c r="B3" s="142" t="s">
        <v>1321</v>
      </c>
      <c r="C3" s="144" t="s">
        <v>1488</v>
      </c>
      <c r="D3" s="153">
        <v>2850</v>
      </c>
      <c r="E3" s="142">
        <v>5.9950000000000001</v>
      </c>
      <c r="F3" s="143">
        <v>17085.75</v>
      </c>
      <c r="G3" s="142" t="s">
        <v>1486</v>
      </c>
      <c r="H3" s="142" t="s">
        <v>1485</v>
      </c>
      <c r="I3" s="142" t="s">
        <v>805</v>
      </c>
      <c r="J3" s="142" t="s">
        <v>177</v>
      </c>
      <c r="K3" s="142" t="s">
        <v>0</v>
      </c>
    </row>
    <row r="4" spans="1:11" x14ac:dyDescent="0.25">
      <c r="A4" s="142" t="s">
        <v>349</v>
      </c>
      <c r="B4" s="142" t="s">
        <v>179</v>
      </c>
      <c r="C4" s="144" t="s">
        <v>150</v>
      </c>
      <c r="D4" s="152">
        <v>2065</v>
      </c>
      <c r="E4" s="142">
        <v>5.6115000000000004</v>
      </c>
      <c r="F4" s="143">
        <v>11587.74</v>
      </c>
      <c r="G4" s="142" t="s">
        <v>1245</v>
      </c>
      <c r="H4" s="142" t="s">
        <v>1394</v>
      </c>
      <c r="I4" s="142" t="s">
        <v>1243</v>
      </c>
      <c r="J4" s="142" t="s">
        <v>177</v>
      </c>
      <c r="K4" s="142" t="s">
        <v>0</v>
      </c>
    </row>
    <row r="5" spans="1:11" x14ac:dyDescent="0.25">
      <c r="A5" s="142" t="s">
        <v>1322</v>
      </c>
      <c r="B5" s="142" t="s">
        <v>1321</v>
      </c>
      <c r="C5" s="144" t="s">
        <v>1320</v>
      </c>
      <c r="D5" s="153">
        <v>7500</v>
      </c>
      <c r="E5" s="142">
        <v>6.3650000000000002</v>
      </c>
      <c r="F5" s="143">
        <v>47737.5</v>
      </c>
      <c r="G5" s="142" t="s">
        <v>1011</v>
      </c>
      <c r="H5" s="142" t="s">
        <v>1318</v>
      </c>
      <c r="I5" s="142" t="s">
        <v>1009</v>
      </c>
      <c r="J5" s="142" t="s">
        <v>177</v>
      </c>
      <c r="K5" s="142" t="s">
        <v>0</v>
      </c>
    </row>
    <row r="6" spans="1:11" x14ac:dyDescent="0.25">
      <c r="A6" s="142" t="s">
        <v>1296</v>
      </c>
      <c r="B6" s="142" t="s">
        <v>179</v>
      </c>
      <c r="C6" s="144" t="s">
        <v>151</v>
      </c>
      <c r="D6" s="210">
        <v>1400</v>
      </c>
      <c r="E6" s="142">
        <v>6.0149999999999997</v>
      </c>
      <c r="F6" s="143">
        <v>8421</v>
      </c>
      <c r="G6" s="142" t="s">
        <v>1009</v>
      </c>
      <c r="H6" s="142" t="s">
        <v>1295</v>
      </c>
      <c r="I6" s="142" t="s">
        <v>1239</v>
      </c>
      <c r="J6" s="142" t="s">
        <v>177</v>
      </c>
      <c r="K6" s="142" t="s">
        <v>0</v>
      </c>
    </row>
    <row r="7" spans="1:11" x14ac:dyDescent="0.25">
      <c r="A7" s="142" t="s">
        <v>415</v>
      </c>
      <c r="B7" s="142" t="s">
        <v>178</v>
      </c>
      <c r="C7" s="144" t="s">
        <v>186</v>
      </c>
      <c r="D7" s="153">
        <v>1250</v>
      </c>
      <c r="E7" s="142">
        <v>6.1050000000000004</v>
      </c>
      <c r="F7" s="143">
        <v>7631.25</v>
      </c>
      <c r="G7" s="142" t="s">
        <v>1024</v>
      </c>
      <c r="H7" s="142" t="s">
        <v>1163</v>
      </c>
      <c r="I7" s="142" t="s">
        <v>1162</v>
      </c>
      <c r="J7" s="142" t="s">
        <v>177</v>
      </c>
      <c r="K7" s="142" t="s">
        <v>0</v>
      </c>
    </row>
    <row r="8" spans="1:11" x14ac:dyDescent="0.25">
      <c r="A8" s="142" t="s">
        <v>152</v>
      </c>
      <c r="B8" s="142" t="s">
        <v>179</v>
      </c>
      <c r="C8" s="144" t="s">
        <v>151</v>
      </c>
      <c r="D8" s="210">
        <v>1000</v>
      </c>
      <c r="E8" s="142">
        <v>5.9969999999999999</v>
      </c>
      <c r="F8" s="143">
        <v>5997</v>
      </c>
      <c r="G8" s="142" t="s">
        <v>766</v>
      </c>
      <c r="H8" s="142">
        <v>15956858</v>
      </c>
      <c r="I8" s="142" t="s">
        <v>766</v>
      </c>
      <c r="J8" s="142" t="s">
        <v>177</v>
      </c>
      <c r="K8" s="142" t="s">
        <v>0</v>
      </c>
    </row>
    <row r="9" spans="1:11" x14ac:dyDescent="0.25">
      <c r="A9" s="142" t="s">
        <v>414</v>
      </c>
      <c r="B9" s="142" t="s">
        <v>179</v>
      </c>
      <c r="C9" s="144" t="s">
        <v>167</v>
      </c>
      <c r="D9" s="152">
        <v>975</v>
      </c>
      <c r="E9" s="142">
        <v>5.508</v>
      </c>
      <c r="F9" s="143">
        <v>5370.3</v>
      </c>
      <c r="G9" s="142" t="s">
        <v>755</v>
      </c>
      <c r="H9" s="142" t="s">
        <v>1001</v>
      </c>
      <c r="I9" s="142" t="s">
        <v>753</v>
      </c>
      <c r="J9" s="142" t="s">
        <v>177</v>
      </c>
      <c r="K9" s="142" t="s">
        <v>0</v>
      </c>
    </row>
    <row r="10" spans="1:11" x14ac:dyDescent="0.25">
      <c r="A10" s="142" t="s">
        <v>1000</v>
      </c>
      <c r="B10" s="142" t="s">
        <v>179</v>
      </c>
      <c r="C10" s="144" t="s">
        <v>151</v>
      </c>
      <c r="D10" s="210">
        <v>1400</v>
      </c>
      <c r="E10" s="142">
        <v>5.76</v>
      </c>
      <c r="F10" s="143">
        <v>8064</v>
      </c>
      <c r="G10" s="142" t="s">
        <v>999</v>
      </c>
      <c r="H10" s="142" t="s">
        <v>998</v>
      </c>
      <c r="I10" s="142" t="s">
        <v>997</v>
      </c>
      <c r="J10" s="142" t="s">
        <v>177</v>
      </c>
      <c r="K10" s="142" t="s">
        <v>0</v>
      </c>
    </row>
    <row r="11" spans="1:11" x14ac:dyDescent="0.25">
      <c r="A11" s="142" t="s">
        <v>996</v>
      </c>
      <c r="B11" s="142" t="s">
        <v>179</v>
      </c>
      <c r="C11" s="144" t="s">
        <v>151</v>
      </c>
      <c r="D11" s="210">
        <v>1800</v>
      </c>
      <c r="E11" s="142">
        <v>6.0750000000000002</v>
      </c>
      <c r="F11" s="143">
        <v>10935</v>
      </c>
      <c r="G11" s="142" t="s">
        <v>795</v>
      </c>
      <c r="H11" s="142" t="s">
        <v>994</v>
      </c>
      <c r="I11" s="142" t="s">
        <v>793</v>
      </c>
      <c r="J11" s="142" t="s">
        <v>177</v>
      </c>
      <c r="K11" s="142" t="s">
        <v>0</v>
      </c>
    </row>
    <row r="12" spans="1:11" x14ac:dyDescent="0.25">
      <c r="A12" s="26" t="s">
        <v>93</v>
      </c>
      <c r="B12" s="26">
        <v>10</v>
      </c>
      <c r="C12" s="26"/>
      <c r="D12" s="26"/>
      <c r="E12" s="26"/>
      <c r="F12" s="27">
        <f>SUM(F2:F11)</f>
        <v>129313.24</v>
      </c>
      <c r="G12" s="28"/>
      <c r="H12" s="29"/>
      <c r="I12" s="30"/>
      <c r="J12" s="30"/>
      <c r="K12" s="26"/>
    </row>
    <row r="15" spans="1:11" x14ac:dyDescent="0.25">
      <c r="C15" s="231" t="s">
        <v>94</v>
      </c>
      <c r="D15" s="232"/>
      <c r="E15" s="232"/>
      <c r="F15" s="232"/>
      <c r="G15" s="232"/>
      <c r="H15" s="232"/>
      <c r="I15" s="233"/>
    </row>
    <row r="16" spans="1:11" ht="30" x14ac:dyDescent="0.25">
      <c r="C16" s="31" t="s">
        <v>26</v>
      </c>
      <c r="D16" s="31" t="s">
        <v>36</v>
      </c>
      <c r="E16" s="32" t="s">
        <v>28</v>
      </c>
      <c r="F16" s="31" t="s">
        <v>3</v>
      </c>
      <c r="G16" s="33" t="s">
        <v>0</v>
      </c>
      <c r="H16" s="34" t="s">
        <v>95</v>
      </c>
      <c r="I16" s="35" t="s">
        <v>29</v>
      </c>
    </row>
    <row r="17" spans="3:9" x14ac:dyDescent="0.25">
      <c r="C17" s="36" t="s">
        <v>31</v>
      </c>
      <c r="D17" s="37">
        <v>0</v>
      </c>
      <c r="E17" s="37">
        <v>0</v>
      </c>
      <c r="F17" s="183">
        <v>0</v>
      </c>
      <c r="G17" s="183">
        <v>0</v>
      </c>
      <c r="H17" s="185">
        <v>0</v>
      </c>
      <c r="I17" s="183">
        <v>0</v>
      </c>
    </row>
    <row r="18" spans="3:9" x14ac:dyDescent="0.25">
      <c r="C18" s="36" t="s">
        <v>32</v>
      </c>
      <c r="D18" s="37">
        <v>0</v>
      </c>
      <c r="E18" s="37">
        <v>0</v>
      </c>
      <c r="F18" s="183">
        <v>0</v>
      </c>
      <c r="G18" s="183">
        <v>0</v>
      </c>
      <c r="H18" s="185">
        <v>0</v>
      </c>
      <c r="I18" s="183">
        <v>0</v>
      </c>
    </row>
    <row r="19" spans="3:9" x14ac:dyDescent="0.25">
      <c r="C19" s="36" t="s">
        <v>33</v>
      </c>
      <c r="D19" s="37">
        <v>0</v>
      </c>
      <c r="E19" s="37">
        <v>0</v>
      </c>
      <c r="F19" s="183">
        <v>0</v>
      </c>
      <c r="G19" s="183">
        <v>0</v>
      </c>
      <c r="H19" s="185">
        <v>0</v>
      </c>
      <c r="I19" s="183">
        <v>0</v>
      </c>
    </row>
    <row r="20" spans="3:9" x14ac:dyDescent="0.25">
      <c r="C20" s="36" t="s">
        <v>34</v>
      </c>
      <c r="D20" s="37">
        <v>0</v>
      </c>
      <c r="E20" s="37">
        <v>0</v>
      </c>
      <c r="F20" s="183">
        <v>0</v>
      </c>
      <c r="G20" s="183">
        <v>10</v>
      </c>
      <c r="H20" s="185">
        <v>129313.24</v>
      </c>
      <c r="I20" s="183">
        <v>0</v>
      </c>
    </row>
    <row r="21" spans="3:9" x14ac:dyDescent="0.25">
      <c r="C21" s="36" t="s">
        <v>96</v>
      </c>
      <c r="D21" s="37">
        <v>0</v>
      </c>
      <c r="E21" s="37">
        <v>0</v>
      </c>
      <c r="F21" s="183">
        <v>0</v>
      </c>
      <c r="G21" s="183">
        <v>0</v>
      </c>
      <c r="H21" s="185">
        <v>0</v>
      </c>
      <c r="I21" s="183">
        <v>0</v>
      </c>
    </row>
    <row r="22" spans="3:9" x14ac:dyDescent="0.25">
      <c r="C22" s="36" t="s">
        <v>8</v>
      </c>
      <c r="D22" s="37">
        <v>0</v>
      </c>
      <c r="E22" s="37">
        <v>0</v>
      </c>
      <c r="F22" s="183">
        <v>0</v>
      </c>
      <c r="G22" s="183">
        <v>0</v>
      </c>
      <c r="H22" s="185">
        <v>0</v>
      </c>
      <c r="I22" s="183">
        <v>0</v>
      </c>
    </row>
    <row r="23" spans="3:9" x14ac:dyDescent="0.25">
      <c r="C23" s="40" t="s">
        <v>35</v>
      </c>
      <c r="D23" s="41">
        <f>SUM(D17:D22)</f>
        <v>0</v>
      </c>
      <c r="E23" s="41">
        <f>SUM(E17:E22)</f>
        <v>0</v>
      </c>
      <c r="F23" s="41">
        <f>SUM(F17:F22)</f>
        <v>0</v>
      </c>
      <c r="G23" s="41">
        <f t="shared" ref="G23:I23" si="0">SUM(G17:G22)</f>
        <v>10</v>
      </c>
      <c r="H23" s="188">
        <f t="shared" si="0"/>
        <v>129313.24</v>
      </c>
      <c r="I23" s="41">
        <f t="shared" si="0"/>
        <v>0</v>
      </c>
    </row>
  </sheetData>
  <autoFilter ref="A1:K12" xr:uid="{88FA3133-A651-43D6-A1DB-265C8163AB98}"/>
  <mergeCells count="1">
    <mergeCell ref="C15:I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3"/>
  <sheetViews>
    <sheetView topLeftCell="A265" workbookViewId="0">
      <selection activeCell="A180" sqref="A180:XFD180"/>
    </sheetView>
  </sheetViews>
  <sheetFormatPr defaultRowHeight="12" x14ac:dyDescent="0.25"/>
  <cols>
    <col min="1" max="1" width="17.42578125" style="72" bestFit="1" customWidth="1"/>
    <col min="2" max="2" width="11.85546875" style="72" bestFit="1" customWidth="1"/>
    <col min="3" max="3" width="24" style="72" customWidth="1"/>
    <col min="4" max="4" width="18.140625" style="72" bestFit="1" customWidth="1"/>
    <col min="5" max="5" width="7" style="73" bestFit="1" customWidth="1"/>
    <col min="6" max="6" width="17.85546875" style="72" customWidth="1"/>
    <col min="7" max="7" width="9" style="72" bestFit="1" customWidth="1"/>
    <col min="8" max="8" width="11.7109375" style="72" bestFit="1" customWidth="1"/>
    <col min="9" max="9" width="12.28515625" style="72" bestFit="1" customWidth="1"/>
    <col min="10" max="10" width="19.140625" style="72" bestFit="1" customWidth="1"/>
    <col min="11" max="11" width="16.28515625" style="72" bestFit="1" customWidth="1"/>
    <col min="12" max="16384" width="9.140625" style="72"/>
  </cols>
  <sheetData>
    <row r="1" spans="1:11" ht="12.75" customHeight="1" x14ac:dyDescent="0.25">
      <c r="A1" s="151" t="s">
        <v>177</v>
      </c>
      <c r="B1" s="151"/>
      <c r="C1" s="151" t="s">
        <v>1562</v>
      </c>
      <c r="D1" s="151" t="s">
        <v>1558</v>
      </c>
      <c r="E1" s="151"/>
      <c r="F1" s="221">
        <f>SUM(F3:F247)</f>
        <v>4688888.4599999972</v>
      </c>
      <c r="G1" s="151"/>
      <c r="H1" s="151"/>
      <c r="I1" s="151"/>
      <c r="J1" s="151"/>
      <c r="K1" s="151"/>
    </row>
    <row r="2" spans="1:11" ht="12.75" x14ac:dyDescent="0.25">
      <c r="A2" s="207" t="s">
        <v>15</v>
      </c>
      <c r="B2" s="207" t="s">
        <v>802</v>
      </c>
      <c r="C2" s="207" t="s">
        <v>10</v>
      </c>
      <c r="D2" s="207" t="s">
        <v>801</v>
      </c>
      <c r="E2" s="207" t="s">
        <v>11</v>
      </c>
      <c r="F2" s="207" t="s">
        <v>19</v>
      </c>
      <c r="G2" s="207" t="s">
        <v>18</v>
      </c>
      <c r="H2" s="207" t="s">
        <v>800</v>
      </c>
      <c r="I2" s="207" t="s">
        <v>799</v>
      </c>
      <c r="J2" s="207" t="s">
        <v>174</v>
      </c>
      <c r="K2" s="207" t="s">
        <v>14</v>
      </c>
    </row>
    <row r="3" spans="1:11" ht="12.75" x14ac:dyDescent="0.25">
      <c r="A3" s="148" t="s">
        <v>419</v>
      </c>
      <c r="B3" s="148" t="s">
        <v>181</v>
      </c>
      <c r="C3" s="150" t="s">
        <v>150</v>
      </c>
      <c r="D3" s="211">
        <v>1150</v>
      </c>
      <c r="E3" s="148">
        <v>5.6379999999999999</v>
      </c>
      <c r="F3" s="149">
        <v>6483.7</v>
      </c>
      <c r="G3" s="148" t="s">
        <v>763</v>
      </c>
      <c r="H3" s="148" t="s">
        <v>1490</v>
      </c>
      <c r="I3" s="148" t="s">
        <v>1074</v>
      </c>
      <c r="J3" s="148" t="s">
        <v>177</v>
      </c>
      <c r="K3" s="148" t="s">
        <v>0</v>
      </c>
    </row>
    <row r="4" spans="1:11" ht="12.75" x14ac:dyDescent="0.25">
      <c r="A4" s="142" t="s">
        <v>1489</v>
      </c>
      <c r="B4" s="142" t="s">
        <v>1321</v>
      </c>
      <c r="C4" s="144" t="s">
        <v>1488</v>
      </c>
      <c r="D4" s="153">
        <v>2850</v>
      </c>
      <c r="E4" s="142">
        <v>5.9950000000000001</v>
      </c>
      <c r="F4" s="143">
        <v>17085.75</v>
      </c>
      <c r="G4" s="142" t="s">
        <v>1486</v>
      </c>
      <c r="H4" s="142" t="s">
        <v>1485</v>
      </c>
      <c r="I4" s="142" t="s">
        <v>805</v>
      </c>
      <c r="J4" s="142" t="s">
        <v>177</v>
      </c>
      <c r="K4" s="142" t="s">
        <v>0</v>
      </c>
    </row>
    <row r="5" spans="1:11" ht="25.5" x14ac:dyDescent="0.25">
      <c r="A5" s="142" t="s">
        <v>1484</v>
      </c>
      <c r="B5" s="142" t="s">
        <v>5</v>
      </c>
      <c r="C5" s="144" t="s">
        <v>184</v>
      </c>
      <c r="D5" s="152">
        <v>460</v>
      </c>
      <c r="E5" s="142">
        <v>5.5395000000000003</v>
      </c>
      <c r="F5" s="143">
        <v>2548.17</v>
      </c>
      <c r="G5" s="142" t="s">
        <v>766</v>
      </c>
      <c r="H5" s="142" t="s">
        <v>1482</v>
      </c>
      <c r="I5" s="142" t="s">
        <v>1481</v>
      </c>
      <c r="J5" s="142" t="s">
        <v>177</v>
      </c>
      <c r="K5" s="142" t="s">
        <v>3</v>
      </c>
    </row>
    <row r="6" spans="1:11" ht="12.75" x14ac:dyDescent="0.25">
      <c r="A6" s="142" t="s">
        <v>1480</v>
      </c>
      <c r="B6" s="142" t="s">
        <v>1</v>
      </c>
      <c r="C6" s="144" t="s">
        <v>154</v>
      </c>
      <c r="D6" s="152">
        <v>7728.16</v>
      </c>
      <c r="E6" s="142">
        <v>5.6359000000000004</v>
      </c>
      <c r="F6" s="143">
        <v>43555.13</v>
      </c>
      <c r="G6" s="142" t="s">
        <v>763</v>
      </c>
      <c r="H6" s="142" t="s">
        <v>1478</v>
      </c>
      <c r="I6" s="142" t="s">
        <v>1074</v>
      </c>
      <c r="J6" s="142" t="s">
        <v>177</v>
      </c>
      <c r="K6" s="142" t="s">
        <v>0</v>
      </c>
    </row>
    <row r="7" spans="1:11" ht="12.75" x14ac:dyDescent="0.25">
      <c r="A7" s="142" t="s">
        <v>1477</v>
      </c>
      <c r="B7" s="142" t="s">
        <v>1</v>
      </c>
      <c r="C7" s="144" t="s">
        <v>1476</v>
      </c>
      <c r="D7" s="152">
        <v>14782</v>
      </c>
      <c r="E7" s="142">
        <v>5.6359000000000004</v>
      </c>
      <c r="F7" s="143">
        <v>83309.87</v>
      </c>
      <c r="G7" s="142" t="s">
        <v>763</v>
      </c>
      <c r="H7" s="142" t="s">
        <v>1474</v>
      </c>
      <c r="I7" s="142" t="s">
        <v>1074</v>
      </c>
      <c r="J7" s="142" t="s">
        <v>177</v>
      </c>
      <c r="K7" s="142" t="s">
        <v>0</v>
      </c>
    </row>
    <row r="8" spans="1:11" ht="12.75" x14ac:dyDescent="0.25">
      <c r="A8" s="142" t="s">
        <v>1473</v>
      </c>
      <c r="B8" s="142" t="s">
        <v>1</v>
      </c>
      <c r="C8" s="144" t="s">
        <v>1472</v>
      </c>
      <c r="D8" s="152">
        <v>32281</v>
      </c>
      <c r="E8" s="142">
        <v>5.6359000000000004</v>
      </c>
      <c r="F8" s="143">
        <v>181932.48</v>
      </c>
      <c r="G8" s="142" t="s">
        <v>763</v>
      </c>
      <c r="H8" s="142" t="s">
        <v>1470</v>
      </c>
      <c r="I8" s="142" t="s">
        <v>1074</v>
      </c>
      <c r="J8" s="142" t="s">
        <v>177</v>
      </c>
      <c r="K8" s="142" t="s">
        <v>0</v>
      </c>
    </row>
    <row r="9" spans="1:11" s="194" customFormat="1" ht="12.75" x14ac:dyDescent="0.25">
      <c r="A9" s="142" t="s">
        <v>346</v>
      </c>
      <c r="B9" s="142" t="s">
        <v>334</v>
      </c>
      <c r="C9" s="144" t="s">
        <v>1560</v>
      </c>
      <c r="D9" s="152">
        <v>328</v>
      </c>
      <c r="E9" s="142">
        <v>5.6494999999999997</v>
      </c>
      <c r="F9" s="143">
        <v>1853.04</v>
      </c>
      <c r="G9" s="222">
        <v>44537</v>
      </c>
      <c r="H9" s="142" t="s">
        <v>1561</v>
      </c>
      <c r="I9" s="222">
        <v>44539</v>
      </c>
      <c r="J9" s="142" t="s">
        <v>177</v>
      </c>
      <c r="K9" s="142" t="s">
        <v>0</v>
      </c>
    </row>
    <row r="10" spans="1:11" ht="25.5" x14ac:dyDescent="0.25">
      <c r="A10" s="142" t="s">
        <v>383</v>
      </c>
      <c r="B10" s="142" t="s">
        <v>2</v>
      </c>
      <c r="C10" s="144" t="s">
        <v>1469</v>
      </c>
      <c r="D10" s="153">
        <v>658</v>
      </c>
      <c r="E10" s="142">
        <v>6.4359999999999999</v>
      </c>
      <c r="F10" s="143">
        <v>4234.88</v>
      </c>
      <c r="G10" s="142" t="s">
        <v>886</v>
      </c>
      <c r="H10" s="142" t="s">
        <v>1467</v>
      </c>
      <c r="I10" s="142" t="s">
        <v>884</v>
      </c>
      <c r="J10" s="142" t="s">
        <v>177</v>
      </c>
      <c r="K10" s="142" t="s">
        <v>0</v>
      </c>
    </row>
    <row r="11" spans="1:11" ht="12.75" x14ac:dyDescent="0.25">
      <c r="A11" s="142" t="s">
        <v>1466</v>
      </c>
      <c r="B11" s="142" t="s">
        <v>67</v>
      </c>
      <c r="C11" s="144" t="s">
        <v>1465</v>
      </c>
      <c r="D11" s="152">
        <v>200</v>
      </c>
      <c r="E11" s="142">
        <v>5.5919999999999996</v>
      </c>
      <c r="F11" s="143">
        <v>1118.4000000000001</v>
      </c>
      <c r="G11" s="142" t="s">
        <v>1116</v>
      </c>
      <c r="H11" s="142" t="s">
        <v>1463</v>
      </c>
      <c r="I11" s="142" t="s">
        <v>984</v>
      </c>
      <c r="J11" s="142" t="s">
        <v>177</v>
      </c>
      <c r="K11" s="142" t="s">
        <v>0</v>
      </c>
    </row>
    <row r="12" spans="1:11" ht="12.75" x14ac:dyDescent="0.25">
      <c r="A12" s="142" t="s">
        <v>312</v>
      </c>
      <c r="B12" s="142" t="s">
        <v>2</v>
      </c>
      <c r="C12" s="144" t="s">
        <v>165</v>
      </c>
      <c r="D12" s="152">
        <v>10115</v>
      </c>
      <c r="E12" s="142">
        <v>5.2495000000000003</v>
      </c>
      <c r="F12" s="143">
        <v>53098.69</v>
      </c>
      <c r="G12" s="142" t="s">
        <v>923</v>
      </c>
      <c r="H12" s="142" t="s">
        <v>1461</v>
      </c>
      <c r="I12" s="142" t="s">
        <v>1408</v>
      </c>
      <c r="J12" s="142" t="s">
        <v>177</v>
      </c>
      <c r="K12" s="142" t="s">
        <v>0</v>
      </c>
    </row>
    <row r="13" spans="1:11" ht="25.5" x14ac:dyDescent="0.25">
      <c r="A13" s="142" t="s">
        <v>413</v>
      </c>
      <c r="B13" s="142" t="s">
        <v>9</v>
      </c>
      <c r="C13" s="144" t="s">
        <v>188</v>
      </c>
      <c r="D13" s="152">
        <v>40000</v>
      </c>
      <c r="E13" s="142">
        <v>5.1879999999999997</v>
      </c>
      <c r="F13" s="143">
        <v>207520</v>
      </c>
      <c r="G13" s="142" t="s">
        <v>798</v>
      </c>
      <c r="H13" s="142" t="s">
        <v>1459</v>
      </c>
      <c r="I13" s="142" t="s">
        <v>796</v>
      </c>
      <c r="J13" s="142" t="s">
        <v>177</v>
      </c>
      <c r="K13" s="142" t="s">
        <v>0</v>
      </c>
    </row>
    <row r="14" spans="1:11" ht="25.5" x14ac:dyDescent="0.25">
      <c r="A14" s="142" t="s">
        <v>343</v>
      </c>
      <c r="B14" s="142" t="s">
        <v>5</v>
      </c>
      <c r="C14" s="144" t="s">
        <v>1458</v>
      </c>
      <c r="D14" s="152">
        <v>293.06</v>
      </c>
      <c r="E14" s="142">
        <v>5.6174499999999998</v>
      </c>
      <c r="F14" s="143">
        <v>1646.24</v>
      </c>
      <c r="G14" s="142" t="s">
        <v>1081</v>
      </c>
      <c r="H14" s="142" t="s">
        <v>1456</v>
      </c>
      <c r="I14" s="142" t="s">
        <v>836</v>
      </c>
      <c r="J14" s="142" t="s">
        <v>177</v>
      </c>
      <c r="K14" s="142" t="s">
        <v>3</v>
      </c>
    </row>
    <row r="15" spans="1:11" ht="25.5" x14ac:dyDescent="0.25">
      <c r="A15" s="142" t="s">
        <v>339</v>
      </c>
      <c r="B15" s="142" t="s">
        <v>5</v>
      </c>
      <c r="C15" s="144" t="s">
        <v>183</v>
      </c>
      <c r="D15" s="152">
        <v>1300</v>
      </c>
      <c r="E15" s="142">
        <v>5.2889999999999997</v>
      </c>
      <c r="F15" s="143">
        <v>6875.7</v>
      </c>
      <c r="G15" s="142" t="s">
        <v>1040</v>
      </c>
      <c r="H15" s="142" t="s">
        <v>1454</v>
      </c>
      <c r="I15" s="142" t="s">
        <v>1211</v>
      </c>
      <c r="J15" s="142" t="s">
        <v>177</v>
      </c>
      <c r="K15" s="142" t="s">
        <v>3</v>
      </c>
    </row>
    <row r="16" spans="1:11" ht="12.75" x14ac:dyDescent="0.25">
      <c r="A16" s="142" t="s">
        <v>408</v>
      </c>
      <c r="B16" s="142" t="s">
        <v>1</v>
      </c>
      <c r="C16" s="144" t="s">
        <v>160</v>
      </c>
      <c r="D16" s="152">
        <v>10730</v>
      </c>
      <c r="E16" s="142">
        <v>5.7176</v>
      </c>
      <c r="F16" s="143">
        <v>61349.84</v>
      </c>
      <c r="G16" s="142" t="s">
        <v>846</v>
      </c>
      <c r="H16" s="142" t="s">
        <v>1452</v>
      </c>
      <c r="I16" s="142" t="s">
        <v>1451</v>
      </c>
      <c r="J16" s="142" t="s">
        <v>177</v>
      </c>
      <c r="K16" s="142" t="s">
        <v>0</v>
      </c>
    </row>
    <row r="17" spans="1:11" ht="25.5" x14ac:dyDescent="0.25">
      <c r="A17" s="142" t="s">
        <v>340</v>
      </c>
      <c r="B17" s="142" t="s">
        <v>5</v>
      </c>
      <c r="C17" s="144" t="s">
        <v>1450</v>
      </c>
      <c r="D17" s="153">
        <v>50</v>
      </c>
      <c r="E17" s="142">
        <v>5.9969999999999999</v>
      </c>
      <c r="F17" s="142">
        <v>299.85000000000002</v>
      </c>
      <c r="G17" s="142" t="s">
        <v>807</v>
      </c>
      <c r="H17" s="142" t="s">
        <v>1448</v>
      </c>
      <c r="I17" s="142" t="s">
        <v>811</v>
      </c>
      <c r="J17" s="142" t="s">
        <v>177</v>
      </c>
      <c r="K17" s="142" t="s">
        <v>3</v>
      </c>
    </row>
    <row r="18" spans="1:11" ht="12.75" x14ac:dyDescent="0.25">
      <c r="A18" s="142" t="s">
        <v>338</v>
      </c>
      <c r="B18" s="142" t="s">
        <v>1</v>
      </c>
      <c r="C18" s="144" t="s">
        <v>161</v>
      </c>
      <c r="D18" s="152">
        <v>7500</v>
      </c>
      <c r="E18" s="142">
        <v>5.2845000000000004</v>
      </c>
      <c r="F18" s="143">
        <v>39633.75</v>
      </c>
      <c r="G18" s="142" t="s">
        <v>869</v>
      </c>
      <c r="H18" s="142" t="s">
        <v>1446</v>
      </c>
      <c r="I18" s="142" t="s">
        <v>867</v>
      </c>
      <c r="J18" s="142" t="s">
        <v>177</v>
      </c>
      <c r="K18" s="142" t="s">
        <v>0</v>
      </c>
    </row>
    <row r="19" spans="1:11" ht="12.75" x14ac:dyDescent="0.25">
      <c r="A19" s="142" t="s">
        <v>318</v>
      </c>
      <c r="B19" s="142" t="s">
        <v>2</v>
      </c>
      <c r="C19" s="144" t="s">
        <v>159</v>
      </c>
      <c r="D19" s="152">
        <v>1350</v>
      </c>
      <c r="E19" s="142">
        <v>5.6189999999999998</v>
      </c>
      <c r="F19" s="143">
        <v>7585.65</v>
      </c>
      <c r="G19" s="142" t="s">
        <v>1245</v>
      </c>
      <c r="H19" s="142" t="s">
        <v>1445</v>
      </c>
      <c r="I19" s="142" t="s">
        <v>1243</v>
      </c>
      <c r="J19" s="142" t="s">
        <v>177</v>
      </c>
      <c r="K19" s="142" t="s">
        <v>0</v>
      </c>
    </row>
    <row r="20" spans="1:11" ht="25.5" x14ac:dyDescent="0.25">
      <c r="A20" s="142" t="s">
        <v>320</v>
      </c>
      <c r="B20" s="142" t="s">
        <v>2</v>
      </c>
      <c r="C20" s="144" t="s">
        <v>155</v>
      </c>
      <c r="D20" s="152">
        <v>5280</v>
      </c>
      <c r="E20" s="142">
        <v>5.6189999999999998</v>
      </c>
      <c r="F20" s="143">
        <v>29668.32</v>
      </c>
      <c r="G20" s="142" t="s">
        <v>1245</v>
      </c>
      <c r="H20" s="142" t="s">
        <v>1443</v>
      </c>
      <c r="I20" s="142" t="s">
        <v>1243</v>
      </c>
      <c r="J20" s="142" t="s">
        <v>177</v>
      </c>
      <c r="K20" s="142" t="s">
        <v>0</v>
      </c>
    </row>
    <row r="21" spans="1:11" ht="12.75" x14ac:dyDescent="0.25">
      <c r="A21" s="142" t="s">
        <v>322</v>
      </c>
      <c r="B21" s="142" t="s">
        <v>2</v>
      </c>
      <c r="C21" s="144" t="s">
        <v>151</v>
      </c>
      <c r="D21" s="210">
        <v>11200</v>
      </c>
      <c r="E21" s="142">
        <v>5.9349999999999996</v>
      </c>
      <c r="F21" s="143">
        <v>66472</v>
      </c>
      <c r="G21" s="142" t="s">
        <v>973</v>
      </c>
      <c r="H21" s="142" t="s">
        <v>1441</v>
      </c>
      <c r="I21" s="142" t="s">
        <v>1268</v>
      </c>
      <c r="J21" s="142" t="s">
        <v>177</v>
      </c>
      <c r="K21" s="142" t="s">
        <v>0</v>
      </c>
    </row>
    <row r="22" spans="1:11" ht="25.5" x14ac:dyDescent="0.25">
      <c r="A22" s="142" t="s">
        <v>300</v>
      </c>
      <c r="B22" s="142" t="s">
        <v>2</v>
      </c>
      <c r="C22" s="144" t="s">
        <v>155</v>
      </c>
      <c r="D22" s="152">
        <v>1990</v>
      </c>
      <c r="E22" s="142">
        <v>5.2430000000000003</v>
      </c>
      <c r="F22" s="143">
        <v>10433.57</v>
      </c>
      <c r="G22" s="142" t="s">
        <v>1440</v>
      </c>
      <c r="H22" s="142" t="s">
        <v>1439</v>
      </c>
      <c r="I22" s="142" t="s">
        <v>1438</v>
      </c>
      <c r="J22" s="142" t="s">
        <v>177</v>
      </c>
      <c r="K22" s="142" t="s">
        <v>0</v>
      </c>
    </row>
    <row r="23" spans="1:11" ht="12.75" x14ac:dyDescent="0.25">
      <c r="A23" s="142" t="s">
        <v>303</v>
      </c>
      <c r="B23" s="142" t="s">
        <v>2</v>
      </c>
      <c r="C23" s="144" t="s">
        <v>151</v>
      </c>
      <c r="D23" s="210">
        <v>8340</v>
      </c>
      <c r="E23" s="142">
        <v>5.6589999999999998</v>
      </c>
      <c r="F23" s="143">
        <v>47196.06</v>
      </c>
      <c r="G23" s="142" t="s">
        <v>964</v>
      </c>
      <c r="H23" s="142" t="s">
        <v>1436</v>
      </c>
      <c r="I23" s="142" t="s">
        <v>962</v>
      </c>
      <c r="J23" s="142" t="s">
        <v>177</v>
      </c>
      <c r="K23" s="142" t="s">
        <v>0</v>
      </c>
    </row>
    <row r="24" spans="1:11" ht="12.75" x14ac:dyDescent="0.25">
      <c r="A24" s="142" t="s">
        <v>321</v>
      </c>
      <c r="B24" s="142" t="s">
        <v>2</v>
      </c>
      <c r="C24" s="144" t="s">
        <v>159</v>
      </c>
      <c r="D24" s="152">
        <v>1950</v>
      </c>
      <c r="E24" s="142">
        <v>5.4215</v>
      </c>
      <c r="F24" s="143">
        <v>10571.92</v>
      </c>
      <c r="G24" s="142" t="s">
        <v>973</v>
      </c>
      <c r="H24" s="142" t="s">
        <v>1434</v>
      </c>
      <c r="I24" s="142" t="s">
        <v>1268</v>
      </c>
      <c r="J24" s="142" t="s">
        <v>177</v>
      </c>
      <c r="K24" s="142" t="s">
        <v>0</v>
      </c>
    </row>
    <row r="25" spans="1:11" ht="12.75" x14ac:dyDescent="0.25">
      <c r="A25" s="142" t="s">
        <v>297</v>
      </c>
      <c r="B25" s="142" t="s">
        <v>2</v>
      </c>
      <c r="C25" s="144" t="s">
        <v>150</v>
      </c>
      <c r="D25" s="152">
        <v>5440</v>
      </c>
      <c r="E25" s="142">
        <v>5.4215</v>
      </c>
      <c r="F25" s="143">
        <v>29492.959999999999</v>
      </c>
      <c r="G25" s="142" t="s">
        <v>973</v>
      </c>
      <c r="H25" s="142" t="s">
        <v>1432</v>
      </c>
      <c r="I25" s="142" t="s">
        <v>1268</v>
      </c>
      <c r="J25" s="142" t="s">
        <v>177</v>
      </c>
      <c r="K25" s="142" t="s">
        <v>0</v>
      </c>
    </row>
    <row r="26" spans="1:11" ht="25.5" x14ac:dyDescent="0.25">
      <c r="A26" s="142" t="s">
        <v>299</v>
      </c>
      <c r="B26" s="142" t="s">
        <v>2</v>
      </c>
      <c r="C26" s="144" t="s">
        <v>153</v>
      </c>
      <c r="D26" s="152">
        <v>4045</v>
      </c>
      <c r="E26" s="142">
        <v>5.3324999999999996</v>
      </c>
      <c r="F26" s="143">
        <v>21569.96</v>
      </c>
      <c r="G26" s="142" t="s">
        <v>886</v>
      </c>
      <c r="H26" s="142" t="s">
        <v>1431</v>
      </c>
      <c r="I26" s="142" t="s">
        <v>884</v>
      </c>
      <c r="J26" s="142" t="s">
        <v>177</v>
      </c>
      <c r="K26" s="142" t="s">
        <v>0</v>
      </c>
    </row>
    <row r="27" spans="1:11" ht="38.25" x14ac:dyDescent="0.25">
      <c r="A27" s="142" t="s">
        <v>298</v>
      </c>
      <c r="B27" s="142" t="s">
        <v>2</v>
      </c>
      <c r="C27" s="144" t="s">
        <v>1430</v>
      </c>
      <c r="D27" s="152">
        <v>2335</v>
      </c>
      <c r="E27" s="142">
        <v>5.3182999999999998</v>
      </c>
      <c r="F27" s="143">
        <v>12418.23</v>
      </c>
      <c r="G27" s="142" t="s">
        <v>886</v>
      </c>
      <c r="H27" s="142" t="s">
        <v>1428</v>
      </c>
      <c r="I27" s="142" t="s">
        <v>884</v>
      </c>
      <c r="J27" s="142" t="s">
        <v>177</v>
      </c>
      <c r="K27" s="142" t="s">
        <v>0</v>
      </c>
    </row>
    <row r="28" spans="1:11" ht="25.5" x14ac:dyDescent="0.25">
      <c r="A28" s="142" t="s">
        <v>302</v>
      </c>
      <c r="B28" s="142" t="s">
        <v>2</v>
      </c>
      <c r="C28" s="144" t="s">
        <v>153</v>
      </c>
      <c r="D28" s="152">
        <v>2350</v>
      </c>
      <c r="E28" s="142">
        <v>5.0780000000000003</v>
      </c>
      <c r="F28" s="143">
        <v>11933.3</v>
      </c>
      <c r="G28" s="142" t="s">
        <v>964</v>
      </c>
      <c r="H28" s="142" t="s">
        <v>1427</v>
      </c>
      <c r="I28" s="142" t="s">
        <v>962</v>
      </c>
      <c r="J28" s="142" t="s">
        <v>177</v>
      </c>
      <c r="K28" s="142" t="s">
        <v>0</v>
      </c>
    </row>
    <row r="29" spans="1:11" ht="12.75" x14ac:dyDescent="0.25">
      <c r="A29" s="142" t="s">
        <v>304</v>
      </c>
      <c r="B29" s="142" t="s">
        <v>2</v>
      </c>
      <c r="C29" s="144" t="s">
        <v>1426</v>
      </c>
      <c r="D29" s="152">
        <v>250</v>
      </c>
      <c r="E29" s="142">
        <v>4.9465000000000003</v>
      </c>
      <c r="F29" s="143">
        <v>1236.6199999999999</v>
      </c>
      <c r="G29" s="142" t="s">
        <v>1198</v>
      </c>
      <c r="H29" s="142" t="s">
        <v>1424</v>
      </c>
      <c r="I29" s="142" t="s">
        <v>1332</v>
      </c>
      <c r="J29" s="142" t="s">
        <v>177</v>
      </c>
      <c r="K29" s="142" t="s">
        <v>0</v>
      </c>
    </row>
    <row r="30" spans="1:11" ht="12.75" x14ac:dyDescent="0.25">
      <c r="A30" s="142" t="s">
        <v>305</v>
      </c>
      <c r="B30" s="142" t="s">
        <v>2</v>
      </c>
      <c r="C30" s="144" t="s">
        <v>154</v>
      </c>
      <c r="D30" s="152">
        <v>1840</v>
      </c>
      <c r="E30" s="142">
        <v>5.4325000000000001</v>
      </c>
      <c r="F30" s="143">
        <v>9995.7999999999993</v>
      </c>
      <c r="G30" s="142" t="s">
        <v>917</v>
      </c>
      <c r="H30" s="142" t="s">
        <v>1423</v>
      </c>
      <c r="I30" s="142" t="s">
        <v>1150</v>
      </c>
      <c r="J30" s="142" t="s">
        <v>177</v>
      </c>
      <c r="K30" s="142" t="s">
        <v>0</v>
      </c>
    </row>
    <row r="31" spans="1:11" ht="12.75" x14ac:dyDescent="0.25">
      <c r="A31" s="142" t="s">
        <v>307</v>
      </c>
      <c r="B31" s="142" t="s">
        <v>2</v>
      </c>
      <c r="C31" s="144" t="s">
        <v>165</v>
      </c>
      <c r="D31" s="152">
        <v>2245</v>
      </c>
      <c r="E31" s="142">
        <v>5.4325000000000001</v>
      </c>
      <c r="F31" s="143">
        <v>12195.96</v>
      </c>
      <c r="G31" s="142" t="s">
        <v>917</v>
      </c>
      <c r="H31" s="142" t="s">
        <v>1422</v>
      </c>
      <c r="I31" s="142" t="s">
        <v>1150</v>
      </c>
      <c r="J31" s="142" t="s">
        <v>177</v>
      </c>
      <c r="K31" s="142" t="s">
        <v>0</v>
      </c>
    </row>
    <row r="32" spans="1:11" ht="12.75" x14ac:dyDescent="0.25">
      <c r="A32" s="142" t="s">
        <v>306</v>
      </c>
      <c r="B32" s="142" t="s">
        <v>2</v>
      </c>
      <c r="C32" s="144" t="s">
        <v>167</v>
      </c>
      <c r="D32" s="152">
        <v>2662</v>
      </c>
      <c r="E32" s="142">
        <v>5.4325000000000001</v>
      </c>
      <c r="F32" s="143">
        <v>14461.31</v>
      </c>
      <c r="G32" s="142" t="s">
        <v>917</v>
      </c>
      <c r="H32" s="142" t="s">
        <v>1420</v>
      </c>
      <c r="I32" s="142" t="s">
        <v>1150</v>
      </c>
      <c r="J32" s="142" t="s">
        <v>177</v>
      </c>
      <c r="K32" s="142" t="s">
        <v>0</v>
      </c>
    </row>
    <row r="33" spans="1:11" ht="25.5" x14ac:dyDescent="0.25">
      <c r="A33" s="142" t="s">
        <v>309</v>
      </c>
      <c r="B33" s="142" t="s">
        <v>2</v>
      </c>
      <c r="C33" s="144" t="s">
        <v>173</v>
      </c>
      <c r="D33" s="153">
        <v>1730</v>
      </c>
      <c r="E33" s="142">
        <v>6.3609999999999998</v>
      </c>
      <c r="F33" s="143">
        <v>11004.53</v>
      </c>
      <c r="G33" s="142" t="s">
        <v>917</v>
      </c>
      <c r="H33" s="142" t="s">
        <v>1418</v>
      </c>
      <c r="I33" s="142" t="s">
        <v>1150</v>
      </c>
      <c r="J33" s="142" t="s">
        <v>177</v>
      </c>
      <c r="K33" s="142" t="s">
        <v>0</v>
      </c>
    </row>
    <row r="34" spans="1:11" ht="12.75" x14ac:dyDescent="0.25">
      <c r="A34" s="142" t="s">
        <v>310</v>
      </c>
      <c r="B34" s="142" t="s">
        <v>2</v>
      </c>
      <c r="C34" s="144" t="s">
        <v>151</v>
      </c>
      <c r="D34" s="210">
        <v>5750</v>
      </c>
      <c r="E34" s="142">
        <v>5.9364999999999997</v>
      </c>
      <c r="F34" s="143">
        <v>34134.870000000003</v>
      </c>
      <c r="G34" s="142" t="s">
        <v>917</v>
      </c>
      <c r="H34" s="142" t="s">
        <v>1416</v>
      </c>
      <c r="I34" s="142" t="s">
        <v>1150</v>
      </c>
      <c r="J34" s="142" t="s">
        <v>177</v>
      </c>
      <c r="K34" s="142" t="s">
        <v>0</v>
      </c>
    </row>
    <row r="35" spans="1:11" ht="25.5" x14ac:dyDescent="0.25">
      <c r="A35" s="142" t="s">
        <v>296</v>
      </c>
      <c r="B35" s="142" t="s">
        <v>2</v>
      </c>
      <c r="C35" s="144" t="s">
        <v>155</v>
      </c>
      <c r="D35" s="152">
        <v>3860</v>
      </c>
      <c r="E35" s="142">
        <v>5.7949999999999999</v>
      </c>
      <c r="F35" s="143">
        <v>22368.7</v>
      </c>
      <c r="G35" s="142" t="s">
        <v>1096</v>
      </c>
      <c r="H35" s="142" t="s">
        <v>1415</v>
      </c>
      <c r="I35" s="142" t="s">
        <v>987</v>
      </c>
      <c r="J35" s="142" t="s">
        <v>177</v>
      </c>
      <c r="K35" s="142" t="s">
        <v>0</v>
      </c>
    </row>
    <row r="36" spans="1:11" ht="25.5" x14ac:dyDescent="0.25">
      <c r="A36" s="142" t="s">
        <v>295</v>
      </c>
      <c r="B36" s="142" t="s">
        <v>2</v>
      </c>
      <c r="C36" s="144" t="s">
        <v>1414</v>
      </c>
      <c r="D36" s="152">
        <v>1179</v>
      </c>
      <c r="E36" s="142">
        <v>5.7949999999999999</v>
      </c>
      <c r="F36" s="143">
        <v>6832.3</v>
      </c>
      <c r="G36" s="142" t="s">
        <v>1096</v>
      </c>
      <c r="H36" s="142" t="s">
        <v>1412</v>
      </c>
      <c r="I36" s="142" t="s">
        <v>987</v>
      </c>
      <c r="J36" s="142" t="s">
        <v>177</v>
      </c>
      <c r="K36" s="142" t="s">
        <v>0</v>
      </c>
    </row>
    <row r="37" spans="1:11" ht="12.75" x14ac:dyDescent="0.25">
      <c r="A37" s="142" t="s">
        <v>311</v>
      </c>
      <c r="B37" s="142" t="s">
        <v>2</v>
      </c>
      <c r="C37" s="144" t="s">
        <v>1411</v>
      </c>
      <c r="D37" s="153">
        <v>400</v>
      </c>
      <c r="E37" s="142">
        <v>6.1775000000000002</v>
      </c>
      <c r="F37" s="143">
        <v>2471</v>
      </c>
      <c r="G37" s="142" t="s">
        <v>923</v>
      </c>
      <c r="H37" s="142" t="s">
        <v>1409</v>
      </c>
      <c r="I37" s="142" t="s">
        <v>1408</v>
      </c>
      <c r="J37" s="142" t="s">
        <v>177</v>
      </c>
      <c r="K37" s="142" t="s">
        <v>0</v>
      </c>
    </row>
    <row r="38" spans="1:11" ht="12.75" x14ac:dyDescent="0.25">
      <c r="A38" s="142" t="s">
        <v>313</v>
      </c>
      <c r="B38" s="142" t="s">
        <v>2</v>
      </c>
      <c r="C38" s="144" t="s">
        <v>164</v>
      </c>
      <c r="D38" s="153">
        <v>577.5</v>
      </c>
      <c r="E38" s="142">
        <v>6.25</v>
      </c>
      <c r="F38" s="143">
        <v>3609.37</v>
      </c>
      <c r="G38" s="142" t="s">
        <v>1086</v>
      </c>
      <c r="H38" s="142" t="s">
        <v>1406</v>
      </c>
      <c r="I38" s="142" t="s">
        <v>1405</v>
      </c>
      <c r="J38" s="142" t="s">
        <v>177</v>
      </c>
      <c r="K38" s="142" t="s">
        <v>0</v>
      </c>
    </row>
    <row r="39" spans="1:11" ht="12.75" x14ac:dyDescent="0.25">
      <c r="A39" s="142" t="s">
        <v>314</v>
      </c>
      <c r="B39" s="142" t="s">
        <v>2</v>
      </c>
      <c r="C39" s="144" t="s">
        <v>151</v>
      </c>
      <c r="D39" s="210">
        <v>10020</v>
      </c>
      <c r="E39" s="142">
        <v>5.96</v>
      </c>
      <c r="F39" s="143">
        <v>59719.199999999997</v>
      </c>
      <c r="G39" s="142" t="s">
        <v>1108</v>
      </c>
      <c r="H39" s="142" t="s">
        <v>1403</v>
      </c>
      <c r="I39" s="142" t="s">
        <v>1106</v>
      </c>
      <c r="J39" s="142" t="s">
        <v>177</v>
      </c>
      <c r="K39" s="142" t="s">
        <v>0</v>
      </c>
    </row>
    <row r="40" spans="1:11" ht="12.75" x14ac:dyDescent="0.25">
      <c r="A40" s="142" t="s">
        <v>317</v>
      </c>
      <c r="B40" s="142" t="s">
        <v>2</v>
      </c>
      <c r="C40" s="144" t="s">
        <v>150</v>
      </c>
      <c r="D40" s="152">
        <v>13570</v>
      </c>
      <c r="E40" s="142">
        <v>5.5990000000000002</v>
      </c>
      <c r="F40" s="143">
        <v>75978.429999999993</v>
      </c>
      <c r="G40" s="142" t="s">
        <v>765</v>
      </c>
      <c r="H40" s="142" t="s">
        <v>1401</v>
      </c>
      <c r="I40" s="142" t="s">
        <v>763</v>
      </c>
      <c r="J40" s="142" t="s">
        <v>177</v>
      </c>
      <c r="K40" s="142" t="s">
        <v>0</v>
      </c>
    </row>
    <row r="41" spans="1:11" ht="12.75" x14ac:dyDescent="0.25">
      <c r="A41" s="142" t="s">
        <v>315</v>
      </c>
      <c r="B41" s="142" t="s">
        <v>2</v>
      </c>
      <c r="C41" s="144" t="s">
        <v>652</v>
      </c>
      <c r="D41" s="152">
        <v>1131</v>
      </c>
      <c r="E41" s="142">
        <v>5.5990000000000002</v>
      </c>
      <c r="F41" s="143">
        <v>6332.46</v>
      </c>
      <c r="G41" s="142" t="s">
        <v>765</v>
      </c>
      <c r="H41" s="142" t="s">
        <v>1399</v>
      </c>
      <c r="I41" s="142" t="s">
        <v>763</v>
      </c>
      <c r="J41" s="142" t="s">
        <v>177</v>
      </c>
      <c r="K41" s="142" t="s">
        <v>0</v>
      </c>
    </row>
    <row r="42" spans="1:11" ht="25.5" x14ac:dyDescent="0.25">
      <c r="A42" s="142" t="s">
        <v>278</v>
      </c>
      <c r="B42" s="142" t="s">
        <v>62</v>
      </c>
      <c r="C42" s="144" t="s">
        <v>153</v>
      </c>
      <c r="D42" s="152">
        <v>2350</v>
      </c>
      <c r="E42" s="142">
        <v>5.4332000000000003</v>
      </c>
      <c r="F42" s="143">
        <v>12768.02</v>
      </c>
      <c r="G42" s="142" t="s">
        <v>733</v>
      </c>
      <c r="H42" s="142" t="s">
        <v>1398</v>
      </c>
      <c r="I42" s="142" t="s">
        <v>873</v>
      </c>
      <c r="J42" s="142" t="s">
        <v>177</v>
      </c>
      <c r="K42" s="142" t="s">
        <v>0</v>
      </c>
    </row>
    <row r="43" spans="1:11" ht="25.5" x14ac:dyDescent="0.25">
      <c r="A43" s="142" t="s">
        <v>337</v>
      </c>
      <c r="B43" s="142" t="s">
        <v>5</v>
      </c>
      <c r="C43" s="144" t="s">
        <v>185</v>
      </c>
      <c r="D43" s="153">
        <v>435</v>
      </c>
      <c r="E43" s="142">
        <v>6.6440000000000001</v>
      </c>
      <c r="F43" s="143">
        <v>2890.14</v>
      </c>
      <c r="G43" s="142" t="s">
        <v>755</v>
      </c>
      <c r="H43" s="142" t="s">
        <v>1396</v>
      </c>
      <c r="I43" s="142" t="s">
        <v>753</v>
      </c>
      <c r="J43" s="142" t="s">
        <v>177</v>
      </c>
      <c r="K43" s="142" t="s">
        <v>3</v>
      </c>
    </row>
    <row r="44" spans="1:11" ht="12.75" x14ac:dyDescent="0.25">
      <c r="A44" s="142" t="s">
        <v>349</v>
      </c>
      <c r="B44" s="142" t="s">
        <v>179</v>
      </c>
      <c r="C44" s="144" t="s">
        <v>150</v>
      </c>
      <c r="D44" s="152">
        <v>2065</v>
      </c>
      <c r="E44" s="142">
        <v>5.6115000000000004</v>
      </c>
      <c r="F44" s="143">
        <v>11587.74</v>
      </c>
      <c r="G44" s="142" t="s">
        <v>1245</v>
      </c>
      <c r="H44" s="142" t="s">
        <v>1394</v>
      </c>
      <c r="I44" s="142" t="s">
        <v>1243</v>
      </c>
      <c r="J44" s="142" t="s">
        <v>177</v>
      </c>
      <c r="K44" s="142" t="s">
        <v>0</v>
      </c>
    </row>
    <row r="45" spans="1:11" ht="12.75" x14ac:dyDescent="0.25">
      <c r="A45" s="142" t="s">
        <v>275</v>
      </c>
      <c r="B45" s="142" t="s">
        <v>62</v>
      </c>
      <c r="C45" s="144" t="s">
        <v>151</v>
      </c>
      <c r="D45" s="210">
        <v>1600</v>
      </c>
      <c r="E45" s="142">
        <v>6.1580000000000004</v>
      </c>
      <c r="F45" s="143">
        <v>9852.7999999999993</v>
      </c>
      <c r="G45" s="142" t="s">
        <v>815</v>
      </c>
      <c r="H45" s="142" t="s">
        <v>1393</v>
      </c>
      <c r="I45" s="142" t="s">
        <v>813</v>
      </c>
      <c r="J45" s="142" t="s">
        <v>177</v>
      </c>
      <c r="K45" s="142" t="s">
        <v>0</v>
      </c>
    </row>
    <row r="46" spans="1:11" ht="25.5" x14ac:dyDescent="0.25">
      <c r="A46" s="142" t="s">
        <v>277</v>
      </c>
      <c r="B46" s="142" t="s">
        <v>62</v>
      </c>
      <c r="C46" s="144" t="s">
        <v>153</v>
      </c>
      <c r="D46" s="152">
        <v>2420</v>
      </c>
      <c r="E46" s="142">
        <v>5.5724999999999998</v>
      </c>
      <c r="F46" s="143">
        <v>13485.45</v>
      </c>
      <c r="G46" s="142" t="s">
        <v>1235</v>
      </c>
      <c r="H46" s="142" t="s">
        <v>1392</v>
      </c>
      <c r="I46" s="142" t="s">
        <v>1233</v>
      </c>
      <c r="J46" s="142" t="s">
        <v>177</v>
      </c>
      <c r="K46" s="142" t="s">
        <v>0</v>
      </c>
    </row>
    <row r="47" spans="1:11" ht="12.75" x14ac:dyDescent="0.25">
      <c r="A47" s="142" t="s">
        <v>291</v>
      </c>
      <c r="B47" s="142" t="s">
        <v>63</v>
      </c>
      <c r="C47" s="144" t="s">
        <v>150</v>
      </c>
      <c r="D47" s="152">
        <v>2950</v>
      </c>
      <c r="E47" s="142">
        <v>5.4340000000000002</v>
      </c>
      <c r="F47" s="143">
        <v>16030.3</v>
      </c>
      <c r="G47" s="142" t="s">
        <v>877</v>
      </c>
      <c r="H47" s="142" t="s">
        <v>1391</v>
      </c>
      <c r="I47" s="142" t="s">
        <v>1390</v>
      </c>
      <c r="J47" s="142" t="s">
        <v>177</v>
      </c>
      <c r="K47" s="142" t="s">
        <v>0</v>
      </c>
    </row>
    <row r="48" spans="1:11" ht="25.5" x14ac:dyDescent="0.25">
      <c r="A48" s="142" t="s">
        <v>272</v>
      </c>
      <c r="B48" s="142" t="s">
        <v>62</v>
      </c>
      <c r="C48" s="144" t="s">
        <v>158</v>
      </c>
      <c r="D48" s="152">
        <v>1324</v>
      </c>
      <c r="E48" s="142">
        <v>5.5514999999999999</v>
      </c>
      <c r="F48" s="143">
        <v>7350.18</v>
      </c>
      <c r="G48" s="142" t="s">
        <v>728</v>
      </c>
      <c r="H48" s="142" t="s">
        <v>1388</v>
      </c>
      <c r="I48" s="142" t="s">
        <v>1387</v>
      </c>
      <c r="J48" s="142" t="s">
        <v>177</v>
      </c>
      <c r="K48" s="142" t="s">
        <v>0</v>
      </c>
    </row>
    <row r="49" spans="1:11" ht="12.75" x14ac:dyDescent="0.25">
      <c r="A49" s="142" t="s">
        <v>273</v>
      </c>
      <c r="B49" s="142" t="s">
        <v>62</v>
      </c>
      <c r="C49" s="144" t="s">
        <v>150</v>
      </c>
      <c r="D49" s="152">
        <v>1180</v>
      </c>
      <c r="E49" s="142">
        <v>5.593</v>
      </c>
      <c r="F49" s="143">
        <v>6599.74</v>
      </c>
      <c r="G49" s="142" t="s">
        <v>1380</v>
      </c>
      <c r="H49" s="142" t="s">
        <v>1385</v>
      </c>
      <c r="I49" s="142" t="s">
        <v>1217</v>
      </c>
      <c r="J49" s="142" t="s">
        <v>177</v>
      </c>
      <c r="K49" s="142" t="s">
        <v>0</v>
      </c>
    </row>
    <row r="50" spans="1:11" ht="25.5" x14ac:dyDescent="0.25">
      <c r="A50" s="142" t="s">
        <v>274</v>
      </c>
      <c r="B50" s="142" t="s">
        <v>62</v>
      </c>
      <c r="C50" s="144" t="s">
        <v>153</v>
      </c>
      <c r="D50" s="152">
        <v>1695</v>
      </c>
      <c r="E50" s="142">
        <v>5.4489999999999998</v>
      </c>
      <c r="F50" s="143">
        <v>9236.0499999999993</v>
      </c>
      <c r="G50" s="142" t="s">
        <v>969</v>
      </c>
      <c r="H50" s="142" t="s">
        <v>1384</v>
      </c>
      <c r="I50" s="142" t="s">
        <v>967</v>
      </c>
      <c r="J50" s="142" t="s">
        <v>177</v>
      </c>
      <c r="K50" s="142" t="s">
        <v>0</v>
      </c>
    </row>
    <row r="51" spans="1:11" ht="25.5" x14ac:dyDescent="0.25">
      <c r="A51" s="142" t="s">
        <v>292</v>
      </c>
      <c r="B51" s="142" t="s">
        <v>63</v>
      </c>
      <c r="C51" s="144" t="s">
        <v>153</v>
      </c>
      <c r="D51" s="152">
        <v>1695</v>
      </c>
      <c r="E51" s="142">
        <v>5.4340000000000002</v>
      </c>
      <c r="F51" s="143">
        <v>9210.6299999999992</v>
      </c>
      <c r="G51" s="142" t="s">
        <v>877</v>
      </c>
      <c r="H51" s="142" t="s">
        <v>1383</v>
      </c>
      <c r="I51" s="142" t="s">
        <v>875</v>
      </c>
      <c r="J51" s="142" t="s">
        <v>177</v>
      </c>
      <c r="K51" s="142" t="s">
        <v>0</v>
      </c>
    </row>
    <row r="52" spans="1:11" ht="25.5" x14ac:dyDescent="0.25">
      <c r="A52" s="142" t="s">
        <v>279</v>
      </c>
      <c r="B52" s="142" t="s">
        <v>63</v>
      </c>
      <c r="C52" s="144" t="s">
        <v>153</v>
      </c>
      <c r="D52" s="152">
        <v>1695</v>
      </c>
      <c r="E52" s="142">
        <v>5.63</v>
      </c>
      <c r="F52" s="143">
        <v>9542.85</v>
      </c>
      <c r="G52" s="142" t="s">
        <v>1382</v>
      </c>
      <c r="H52" s="142" t="s">
        <v>1381</v>
      </c>
      <c r="I52" s="142" t="s">
        <v>1380</v>
      </c>
      <c r="J52" s="142" t="s">
        <v>177</v>
      </c>
      <c r="K52" s="142" t="s">
        <v>0</v>
      </c>
    </row>
    <row r="53" spans="1:11" ht="12.75" x14ac:dyDescent="0.25">
      <c r="A53" s="142" t="s">
        <v>293</v>
      </c>
      <c r="B53" s="142" t="s">
        <v>63</v>
      </c>
      <c r="C53" s="144" t="s">
        <v>150</v>
      </c>
      <c r="D53" s="152">
        <v>2950</v>
      </c>
      <c r="E53" s="142">
        <v>5.7229999999999999</v>
      </c>
      <c r="F53" s="143">
        <v>16882.849999999999</v>
      </c>
      <c r="G53" s="142" t="s">
        <v>1378</v>
      </c>
      <c r="H53" s="142" t="s">
        <v>1379</v>
      </c>
      <c r="I53" s="142" t="s">
        <v>1376</v>
      </c>
      <c r="J53" s="142" t="s">
        <v>177</v>
      </c>
      <c r="K53" s="142" t="s">
        <v>0</v>
      </c>
    </row>
    <row r="54" spans="1:11" ht="12.75" x14ac:dyDescent="0.25">
      <c r="A54" s="142" t="s">
        <v>294</v>
      </c>
      <c r="B54" s="142" t="s">
        <v>63</v>
      </c>
      <c r="C54" s="144" t="s">
        <v>151</v>
      </c>
      <c r="D54" s="210">
        <v>2000</v>
      </c>
      <c r="E54" s="142">
        <v>6.2460000000000004</v>
      </c>
      <c r="F54" s="143">
        <v>12492</v>
      </c>
      <c r="G54" s="142" t="s">
        <v>1378</v>
      </c>
      <c r="H54" s="142" t="s">
        <v>1377</v>
      </c>
      <c r="I54" s="142" t="s">
        <v>1376</v>
      </c>
      <c r="J54" s="142" t="s">
        <v>177</v>
      </c>
      <c r="K54" s="142" t="s">
        <v>0</v>
      </c>
    </row>
    <row r="55" spans="1:11" ht="12.75" x14ac:dyDescent="0.25">
      <c r="A55" s="142" t="s">
        <v>281</v>
      </c>
      <c r="B55" s="142" t="s">
        <v>63</v>
      </c>
      <c r="C55" s="144" t="s">
        <v>150</v>
      </c>
      <c r="D55" s="152">
        <v>1850</v>
      </c>
      <c r="E55" s="142">
        <v>5.4462999999999999</v>
      </c>
      <c r="F55" s="143">
        <v>10075.65</v>
      </c>
      <c r="G55" s="142" t="s">
        <v>969</v>
      </c>
      <c r="H55" s="142" t="s">
        <v>1375</v>
      </c>
      <c r="I55" s="142" t="s">
        <v>967</v>
      </c>
      <c r="J55" s="142" t="s">
        <v>177</v>
      </c>
      <c r="K55" s="142" t="s">
        <v>0</v>
      </c>
    </row>
    <row r="56" spans="1:11" ht="12.75" x14ac:dyDescent="0.25">
      <c r="A56" s="142" t="s">
        <v>282</v>
      </c>
      <c r="B56" s="142" t="s">
        <v>63</v>
      </c>
      <c r="C56" s="144" t="s">
        <v>154</v>
      </c>
      <c r="D56" s="152">
        <v>1750</v>
      </c>
      <c r="E56" s="142">
        <v>5.4462999999999999</v>
      </c>
      <c r="F56" s="143">
        <v>9531.02</v>
      </c>
      <c r="G56" s="142" t="s">
        <v>969</v>
      </c>
      <c r="H56" s="142" t="s">
        <v>1374</v>
      </c>
      <c r="I56" s="142" t="s">
        <v>967</v>
      </c>
      <c r="J56" s="142" t="s">
        <v>177</v>
      </c>
      <c r="K56" s="142" t="s">
        <v>0</v>
      </c>
    </row>
    <row r="57" spans="1:11" ht="12.75" x14ac:dyDescent="0.25">
      <c r="A57" s="142" t="s">
        <v>283</v>
      </c>
      <c r="B57" s="142" t="s">
        <v>63</v>
      </c>
      <c r="C57" s="144" t="s">
        <v>151</v>
      </c>
      <c r="D57" s="210">
        <v>2000</v>
      </c>
      <c r="E57" s="142">
        <v>5.9587000000000003</v>
      </c>
      <c r="F57" s="143">
        <v>11917.4</v>
      </c>
      <c r="G57" s="142" t="s">
        <v>969</v>
      </c>
      <c r="H57" s="142" t="s">
        <v>1373</v>
      </c>
      <c r="I57" s="142" t="s">
        <v>967</v>
      </c>
      <c r="J57" s="142" t="s">
        <v>177</v>
      </c>
      <c r="K57" s="142" t="s">
        <v>0</v>
      </c>
    </row>
    <row r="58" spans="1:11" ht="12.75" x14ac:dyDescent="0.25">
      <c r="A58" s="142" t="s">
        <v>284</v>
      </c>
      <c r="B58" s="142" t="s">
        <v>63</v>
      </c>
      <c r="C58" s="144" t="s">
        <v>154</v>
      </c>
      <c r="D58" s="152">
        <v>2950</v>
      </c>
      <c r="E58" s="142">
        <v>5.2949999999999999</v>
      </c>
      <c r="F58" s="143">
        <v>15620.25</v>
      </c>
      <c r="G58" s="142" t="s">
        <v>784</v>
      </c>
      <c r="H58" s="142" t="s">
        <v>1372</v>
      </c>
      <c r="I58" s="142" t="s">
        <v>1371</v>
      </c>
      <c r="J58" s="142" t="s">
        <v>177</v>
      </c>
      <c r="K58" s="142" t="s">
        <v>0</v>
      </c>
    </row>
    <row r="59" spans="1:11" ht="12.75" x14ac:dyDescent="0.25">
      <c r="A59" s="142" t="s">
        <v>285</v>
      </c>
      <c r="B59" s="142" t="s">
        <v>63</v>
      </c>
      <c r="C59" s="144" t="s">
        <v>154</v>
      </c>
      <c r="D59" s="152">
        <v>600</v>
      </c>
      <c r="E59" s="142">
        <v>5.0919999999999996</v>
      </c>
      <c r="F59" s="143">
        <v>3055.2</v>
      </c>
      <c r="G59" s="142" t="s">
        <v>809</v>
      </c>
      <c r="H59" s="142" t="s">
        <v>1370</v>
      </c>
      <c r="I59" s="142" t="s">
        <v>807</v>
      </c>
      <c r="J59" s="142" t="s">
        <v>177</v>
      </c>
      <c r="K59" s="142" t="s">
        <v>0</v>
      </c>
    </row>
    <row r="60" spans="1:11" ht="25.5" x14ac:dyDescent="0.25">
      <c r="A60" s="142" t="s">
        <v>286</v>
      </c>
      <c r="B60" s="142" t="s">
        <v>63</v>
      </c>
      <c r="C60" s="144" t="s">
        <v>172</v>
      </c>
      <c r="D60" s="152">
        <v>2500</v>
      </c>
      <c r="E60" s="142">
        <v>5.258</v>
      </c>
      <c r="F60" s="143">
        <v>13145</v>
      </c>
      <c r="G60" s="142" t="s">
        <v>927</v>
      </c>
      <c r="H60" s="142" t="s">
        <v>1369</v>
      </c>
      <c r="I60" s="142" t="s">
        <v>925</v>
      </c>
      <c r="J60" s="142" t="s">
        <v>177</v>
      </c>
      <c r="K60" s="142" t="s">
        <v>0</v>
      </c>
    </row>
    <row r="61" spans="1:11" ht="12.75" x14ac:dyDescent="0.25">
      <c r="A61" s="142" t="s">
        <v>287</v>
      </c>
      <c r="B61" s="142" t="s">
        <v>63</v>
      </c>
      <c r="C61" s="144" t="s">
        <v>150</v>
      </c>
      <c r="D61" s="152">
        <v>2950</v>
      </c>
      <c r="E61" s="142">
        <v>5.2685000000000004</v>
      </c>
      <c r="F61" s="143">
        <v>15542.07</v>
      </c>
      <c r="G61" s="142" t="s">
        <v>925</v>
      </c>
      <c r="H61" s="142" t="s">
        <v>1368</v>
      </c>
      <c r="I61" s="142" t="s">
        <v>1367</v>
      </c>
      <c r="J61" s="142" t="s">
        <v>177</v>
      </c>
      <c r="K61" s="142" t="s">
        <v>0</v>
      </c>
    </row>
    <row r="62" spans="1:11" ht="12.75" x14ac:dyDescent="0.25">
      <c r="A62" s="142" t="s">
        <v>288</v>
      </c>
      <c r="B62" s="142" t="s">
        <v>63</v>
      </c>
      <c r="C62" s="144" t="s">
        <v>154</v>
      </c>
      <c r="D62" s="152">
        <v>2660</v>
      </c>
      <c r="E62" s="142">
        <v>5.2489999999999997</v>
      </c>
      <c r="F62" s="143">
        <v>13962.34</v>
      </c>
      <c r="G62" s="142" t="s">
        <v>1366</v>
      </c>
      <c r="H62" s="142" t="s">
        <v>1365</v>
      </c>
      <c r="I62" s="142" t="s">
        <v>1364</v>
      </c>
      <c r="J62" s="142" t="s">
        <v>177</v>
      </c>
      <c r="K62" s="142" t="s">
        <v>0</v>
      </c>
    </row>
    <row r="63" spans="1:11" ht="12.75" x14ac:dyDescent="0.25">
      <c r="A63" s="142" t="s">
        <v>329</v>
      </c>
      <c r="B63" s="142" t="s">
        <v>67</v>
      </c>
      <c r="C63" s="144" t="s">
        <v>150</v>
      </c>
      <c r="D63" s="152">
        <v>2212.5</v>
      </c>
      <c r="E63" s="142">
        <v>5.6280000000000001</v>
      </c>
      <c r="F63" s="143">
        <v>12451.95</v>
      </c>
      <c r="G63" s="142" t="s">
        <v>836</v>
      </c>
      <c r="H63" s="142" t="s">
        <v>1363</v>
      </c>
      <c r="I63" s="142" t="s">
        <v>834</v>
      </c>
      <c r="J63" s="142" t="s">
        <v>177</v>
      </c>
      <c r="K63" s="142" t="s">
        <v>0</v>
      </c>
    </row>
    <row r="64" spans="1:11" ht="12.75" x14ac:dyDescent="0.25">
      <c r="A64" s="142" t="s">
        <v>330</v>
      </c>
      <c r="B64" s="142" t="s">
        <v>67</v>
      </c>
      <c r="C64" s="144" t="s">
        <v>150</v>
      </c>
      <c r="D64" s="152">
        <v>743</v>
      </c>
      <c r="E64" s="142">
        <v>5.5994999999999999</v>
      </c>
      <c r="F64" s="143">
        <v>4160.42</v>
      </c>
      <c r="G64" s="142" t="s">
        <v>738</v>
      </c>
      <c r="H64" s="142" t="s">
        <v>1361</v>
      </c>
      <c r="I64" s="142" t="s">
        <v>743</v>
      </c>
      <c r="J64" s="142" t="s">
        <v>177</v>
      </c>
      <c r="K64" s="142" t="s">
        <v>0</v>
      </c>
    </row>
    <row r="65" spans="1:11" ht="12.75" x14ac:dyDescent="0.25">
      <c r="A65" s="142" t="s">
        <v>331</v>
      </c>
      <c r="B65" s="142" t="s">
        <v>67</v>
      </c>
      <c r="C65" s="144" t="s">
        <v>154</v>
      </c>
      <c r="D65" s="152">
        <v>1840</v>
      </c>
      <c r="E65" s="142">
        <v>5.5871000000000004</v>
      </c>
      <c r="F65" s="143">
        <v>10280.26</v>
      </c>
      <c r="G65" s="142" t="s">
        <v>942</v>
      </c>
      <c r="H65" s="142" t="s">
        <v>1359</v>
      </c>
      <c r="I65" s="142" t="s">
        <v>843</v>
      </c>
      <c r="J65" s="142" t="s">
        <v>177</v>
      </c>
      <c r="K65" s="142" t="s">
        <v>0</v>
      </c>
    </row>
    <row r="66" spans="1:11" ht="12.75" x14ac:dyDescent="0.25">
      <c r="A66" s="142" t="s">
        <v>341</v>
      </c>
      <c r="B66" s="142" t="s">
        <v>106</v>
      </c>
      <c r="C66" s="144" t="s">
        <v>154</v>
      </c>
      <c r="D66" s="152">
        <v>2660</v>
      </c>
      <c r="E66" s="142">
        <v>5.4</v>
      </c>
      <c r="F66" s="143">
        <v>14364</v>
      </c>
      <c r="G66" s="142" t="s">
        <v>917</v>
      </c>
      <c r="H66" s="142" t="s">
        <v>1358</v>
      </c>
      <c r="I66" s="142" t="s">
        <v>1150</v>
      </c>
      <c r="J66" s="142" t="s">
        <v>177</v>
      </c>
      <c r="K66" s="142" t="s">
        <v>3</v>
      </c>
    </row>
    <row r="67" spans="1:11" ht="25.5" x14ac:dyDescent="0.25">
      <c r="A67" s="142" t="s">
        <v>344</v>
      </c>
      <c r="B67" s="142" t="s">
        <v>1553</v>
      </c>
      <c r="C67" s="144" t="s">
        <v>153</v>
      </c>
      <c r="D67" s="152">
        <v>1749</v>
      </c>
      <c r="E67" s="142">
        <v>5.6337999999999999</v>
      </c>
      <c r="F67" s="143">
        <v>9853.51</v>
      </c>
      <c r="G67" s="142" t="s">
        <v>1074</v>
      </c>
      <c r="H67" s="142" t="s">
        <v>1356</v>
      </c>
      <c r="I67" s="142" t="s">
        <v>1355</v>
      </c>
      <c r="J67" s="142" t="s">
        <v>177</v>
      </c>
      <c r="K67" s="142" t="s">
        <v>0</v>
      </c>
    </row>
    <row r="68" spans="1:11" ht="25.5" x14ac:dyDescent="0.25">
      <c r="A68" s="142" t="s">
        <v>289</v>
      </c>
      <c r="B68" s="142" t="s">
        <v>63</v>
      </c>
      <c r="C68" s="144" t="s">
        <v>153</v>
      </c>
      <c r="D68" s="152">
        <v>1595</v>
      </c>
      <c r="E68" s="142">
        <v>5.2350000000000003</v>
      </c>
      <c r="F68" s="143">
        <v>8349.82</v>
      </c>
      <c r="G68" s="142" t="s">
        <v>1353</v>
      </c>
      <c r="H68" s="142" t="s">
        <v>1352</v>
      </c>
      <c r="I68" s="142" t="s">
        <v>1093</v>
      </c>
      <c r="J68" s="142" t="s">
        <v>177</v>
      </c>
      <c r="K68" s="142" t="s">
        <v>0</v>
      </c>
    </row>
    <row r="69" spans="1:11" ht="25.5" x14ac:dyDescent="0.25">
      <c r="A69" s="142" t="s">
        <v>290</v>
      </c>
      <c r="B69" s="142" t="s">
        <v>63</v>
      </c>
      <c r="C69" s="144" t="s">
        <v>153</v>
      </c>
      <c r="D69" s="152">
        <v>2420</v>
      </c>
      <c r="E69" s="142">
        <v>5.5979999999999999</v>
      </c>
      <c r="F69" s="143">
        <v>13547.16</v>
      </c>
      <c r="G69" s="142" t="s">
        <v>836</v>
      </c>
      <c r="H69" s="142" t="s">
        <v>1350</v>
      </c>
      <c r="I69" s="142" t="s">
        <v>834</v>
      </c>
      <c r="J69" s="142" t="s">
        <v>177</v>
      </c>
      <c r="K69" s="142" t="s">
        <v>0</v>
      </c>
    </row>
    <row r="70" spans="1:11" ht="25.5" x14ac:dyDescent="0.25">
      <c r="A70" s="142" t="s">
        <v>1349</v>
      </c>
      <c r="B70" s="142" t="s">
        <v>67</v>
      </c>
      <c r="C70" s="144" t="s">
        <v>153</v>
      </c>
      <c r="D70" s="152">
        <v>1695</v>
      </c>
      <c r="E70" s="142">
        <v>5.5990000000000002</v>
      </c>
      <c r="F70" s="143">
        <v>9490.2999999999993</v>
      </c>
      <c r="G70" s="142" t="s">
        <v>1347</v>
      </c>
      <c r="H70" s="142" t="s">
        <v>1348</v>
      </c>
      <c r="I70" s="142" t="s">
        <v>1345</v>
      </c>
      <c r="J70" s="142" t="s">
        <v>177</v>
      </c>
      <c r="K70" s="142" t="s">
        <v>0</v>
      </c>
    </row>
    <row r="71" spans="1:11" ht="12.75" x14ac:dyDescent="0.25">
      <c r="A71" s="142" t="s">
        <v>333</v>
      </c>
      <c r="B71" s="142" t="s">
        <v>67</v>
      </c>
      <c r="C71" s="144" t="s">
        <v>159</v>
      </c>
      <c r="D71" s="152">
        <v>750</v>
      </c>
      <c r="E71" s="142">
        <v>5.5979999999999999</v>
      </c>
      <c r="F71" s="143">
        <v>4198.5</v>
      </c>
      <c r="G71" s="142" t="s">
        <v>1347</v>
      </c>
      <c r="H71" s="142" t="s">
        <v>1346</v>
      </c>
      <c r="I71" s="142" t="s">
        <v>1345</v>
      </c>
      <c r="J71" s="142" t="s">
        <v>177</v>
      </c>
      <c r="K71" s="142" t="s">
        <v>0</v>
      </c>
    </row>
    <row r="72" spans="1:11" ht="12.75" x14ac:dyDescent="0.25">
      <c r="A72" s="142" t="s">
        <v>323</v>
      </c>
      <c r="B72" s="142" t="s">
        <v>67</v>
      </c>
      <c r="C72" s="144" t="s">
        <v>150</v>
      </c>
      <c r="D72" s="152">
        <v>885</v>
      </c>
      <c r="E72" s="142">
        <v>5.25</v>
      </c>
      <c r="F72" s="143">
        <v>4646.25</v>
      </c>
      <c r="G72" s="142" t="s">
        <v>1006</v>
      </c>
      <c r="H72" s="142" t="s">
        <v>1343</v>
      </c>
      <c r="I72" s="142" t="s">
        <v>1004</v>
      </c>
      <c r="J72" s="142" t="s">
        <v>177</v>
      </c>
      <c r="K72" s="142" t="s">
        <v>0</v>
      </c>
    </row>
    <row r="73" spans="1:11" ht="25.5" x14ac:dyDescent="0.25">
      <c r="A73" s="142" t="s">
        <v>325</v>
      </c>
      <c r="B73" s="142" t="s">
        <v>67</v>
      </c>
      <c r="C73" s="144" t="s">
        <v>153</v>
      </c>
      <c r="D73" s="152">
        <v>1695</v>
      </c>
      <c r="E73" s="142">
        <v>5.25</v>
      </c>
      <c r="F73" s="143">
        <v>8898.75</v>
      </c>
      <c r="G73" s="142" t="s">
        <v>1006</v>
      </c>
      <c r="H73" s="142" t="s">
        <v>1342</v>
      </c>
      <c r="I73" s="142" t="s">
        <v>1004</v>
      </c>
      <c r="J73" s="142" t="s">
        <v>177</v>
      </c>
      <c r="K73" s="142" t="s">
        <v>0</v>
      </c>
    </row>
    <row r="74" spans="1:11" ht="12.75" x14ac:dyDescent="0.25">
      <c r="A74" s="142" t="s">
        <v>324</v>
      </c>
      <c r="B74" s="142" t="s">
        <v>67</v>
      </c>
      <c r="C74" s="144" t="s">
        <v>165</v>
      </c>
      <c r="D74" s="152">
        <v>2565</v>
      </c>
      <c r="E74" s="142">
        <v>5.25</v>
      </c>
      <c r="F74" s="143">
        <v>13466.25</v>
      </c>
      <c r="G74" s="142" t="s">
        <v>1006</v>
      </c>
      <c r="H74" s="142" t="s">
        <v>1340</v>
      </c>
      <c r="I74" s="142" t="s">
        <v>1004</v>
      </c>
      <c r="J74" s="142" t="s">
        <v>177</v>
      </c>
      <c r="K74" s="142" t="s">
        <v>0</v>
      </c>
    </row>
    <row r="75" spans="1:11" ht="25.5" x14ac:dyDescent="0.25">
      <c r="A75" s="142" t="s">
        <v>326</v>
      </c>
      <c r="B75" s="142" t="s">
        <v>67</v>
      </c>
      <c r="C75" s="144" t="s">
        <v>1339</v>
      </c>
      <c r="D75" s="154">
        <v>1250</v>
      </c>
      <c r="E75" s="142">
        <v>7.4675000000000002</v>
      </c>
      <c r="F75" s="143">
        <v>9334.3700000000008</v>
      </c>
      <c r="G75" s="142" t="s">
        <v>869</v>
      </c>
      <c r="H75" s="142" t="s">
        <v>1337</v>
      </c>
      <c r="I75" s="142" t="s">
        <v>867</v>
      </c>
      <c r="J75" s="142" t="s">
        <v>177</v>
      </c>
      <c r="K75" s="142" t="s">
        <v>0</v>
      </c>
    </row>
    <row r="76" spans="1:11" ht="12.75" x14ac:dyDescent="0.25">
      <c r="A76" s="142" t="s">
        <v>327</v>
      </c>
      <c r="B76" s="142" t="s">
        <v>67</v>
      </c>
      <c r="C76" s="144" t="s">
        <v>165</v>
      </c>
      <c r="D76" s="152">
        <v>1027</v>
      </c>
      <c r="E76" s="142">
        <v>5.0209999999999999</v>
      </c>
      <c r="F76" s="143">
        <v>5156.5600000000004</v>
      </c>
      <c r="G76" s="142" t="s">
        <v>1024</v>
      </c>
      <c r="H76" s="142" t="s">
        <v>1335</v>
      </c>
      <c r="I76" s="142" t="s">
        <v>1162</v>
      </c>
      <c r="J76" s="142" t="s">
        <v>177</v>
      </c>
      <c r="K76" s="142" t="s">
        <v>0</v>
      </c>
    </row>
    <row r="77" spans="1:11" ht="12.75" x14ac:dyDescent="0.25">
      <c r="A77" s="142" t="s">
        <v>328</v>
      </c>
      <c r="B77" s="142" t="s">
        <v>67</v>
      </c>
      <c r="C77" s="144" t="s">
        <v>1334</v>
      </c>
      <c r="D77" s="152">
        <v>705</v>
      </c>
      <c r="E77" s="142">
        <v>4.9669999999999996</v>
      </c>
      <c r="F77" s="143">
        <v>3501.73</v>
      </c>
      <c r="G77" s="142" t="s">
        <v>1332</v>
      </c>
      <c r="H77" s="142" t="s">
        <v>1331</v>
      </c>
      <c r="I77" s="142" t="s">
        <v>1330</v>
      </c>
      <c r="J77" s="142" t="s">
        <v>177</v>
      </c>
      <c r="K77" s="142" t="s">
        <v>0</v>
      </c>
    </row>
    <row r="78" spans="1:11" ht="25.5" x14ac:dyDescent="0.25">
      <c r="A78" s="142" t="s">
        <v>1329</v>
      </c>
      <c r="B78" s="142" t="s">
        <v>9</v>
      </c>
      <c r="C78" s="144" t="s">
        <v>1328</v>
      </c>
      <c r="D78" s="153">
        <v>1800</v>
      </c>
      <c r="E78" s="142">
        <v>6.6725000000000003</v>
      </c>
      <c r="F78" s="143">
        <v>12010.5</v>
      </c>
      <c r="G78" s="142" t="s">
        <v>762</v>
      </c>
      <c r="H78" s="142" t="s">
        <v>1326</v>
      </c>
      <c r="I78" s="142" t="s">
        <v>760</v>
      </c>
      <c r="J78" s="142" t="s">
        <v>177</v>
      </c>
      <c r="K78" s="142" t="s">
        <v>3</v>
      </c>
    </row>
    <row r="79" spans="1:11" ht="12.75" x14ac:dyDescent="0.25">
      <c r="A79" s="142" t="s">
        <v>336</v>
      </c>
      <c r="B79" s="142" t="s">
        <v>1</v>
      </c>
      <c r="C79" s="144" t="s">
        <v>904</v>
      </c>
      <c r="D79" s="152">
        <v>35000</v>
      </c>
      <c r="E79" s="142">
        <v>5.6645000000000003</v>
      </c>
      <c r="F79" s="143">
        <v>198257.5</v>
      </c>
      <c r="G79" s="142" t="s">
        <v>771</v>
      </c>
      <c r="H79" s="142" t="s">
        <v>1324</v>
      </c>
      <c r="I79" s="142" t="s">
        <v>1323</v>
      </c>
      <c r="J79" s="142" t="s">
        <v>177</v>
      </c>
      <c r="K79" s="142" t="s">
        <v>0</v>
      </c>
    </row>
    <row r="80" spans="1:11" ht="12.75" x14ac:dyDescent="0.25">
      <c r="A80" s="142" t="s">
        <v>1322</v>
      </c>
      <c r="B80" s="142" t="s">
        <v>1321</v>
      </c>
      <c r="C80" s="144" t="s">
        <v>1320</v>
      </c>
      <c r="D80" s="153">
        <v>7500</v>
      </c>
      <c r="E80" s="142">
        <v>6.3650000000000002</v>
      </c>
      <c r="F80" s="143">
        <v>47737.5</v>
      </c>
      <c r="G80" s="142" t="s">
        <v>1011</v>
      </c>
      <c r="H80" s="142" t="s">
        <v>1318</v>
      </c>
      <c r="I80" s="142" t="s">
        <v>1009</v>
      </c>
      <c r="J80" s="142" t="s">
        <v>177</v>
      </c>
      <c r="K80" s="142" t="s">
        <v>0</v>
      </c>
    </row>
    <row r="81" spans="1:11" ht="25.5" x14ac:dyDescent="0.25">
      <c r="A81" s="142" t="s">
        <v>1317</v>
      </c>
      <c r="B81" s="142" t="s">
        <v>5</v>
      </c>
      <c r="C81" s="144" t="s">
        <v>184</v>
      </c>
      <c r="D81" s="152">
        <v>350</v>
      </c>
      <c r="E81" s="142">
        <v>5.6150000000000002</v>
      </c>
      <c r="F81" s="143">
        <v>1965.25</v>
      </c>
      <c r="G81" s="142" t="s">
        <v>1081</v>
      </c>
      <c r="H81" s="142" t="s">
        <v>1316</v>
      </c>
      <c r="I81" s="142" t="s">
        <v>763</v>
      </c>
      <c r="J81" s="142" t="s">
        <v>177</v>
      </c>
      <c r="K81" s="142" t="s">
        <v>3</v>
      </c>
    </row>
    <row r="82" spans="1:11" ht="25.5" x14ac:dyDescent="0.25">
      <c r="A82" s="142" t="s">
        <v>316</v>
      </c>
      <c r="B82" s="142" t="s">
        <v>2</v>
      </c>
      <c r="C82" s="144" t="s">
        <v>1315</v>
      </c>
      <c r="D82" s="152">
        <v>300</v>
      </c>
      <c r="E82" s="142">
        <v>5.5990000000000002</v>
      </c>
      <c r="F82" s="143">
        <v>1679.7</v>
      </c>
      <c r="G82" s="142" t="s">
        <v>765</v>
      </c>
      <c r="H82" s="142" t="s">
        <v>1314</v>
      </c>
      <c r="I82" s="142" t="s">
        <v>763</v>
      </c>
      <c r="J82" s="142" t="s">
        <v>177</v>
      </c>
      <c r="K82" s="142" t="s">
        <v>0</v>
      </c>
    </row>
    <row r="83" spans="1:11" ht="25.5" x14ac:dyDescent="0.25">
      <c r="A83" s="142" t="s">
        <v>342</v>
      </c>
      <c r="B83" s="142" t="s">
        <v>5</v>
      </c>
      <c r="C83" s="144" t="s">
        <v>1313</v>
      </c>
      <c r="D83" s="153">
        <v>200</v>
      </c>
      <c r="E83" s="142">
        <v>6.26</v>
      </c>
      <c r="F83" s="143">
        <v>1252</v>
      </c>
      <c r="G83" s="142" t="s">
        <v>734</v>
      </c>
      <c r="H83" s="142" t="s">
        <v>1311</v>
      </c>
      <c r="I83" s="142" t="s">
        <v>936</v>
      </c>
      <c r="J83" s="142" t="s">
        <v>177</v>
      </c>
      <c r="K83" s="142" t="s">
        <v>3</v>
      </c>
    </row>
    <row r="84" spans="1:11" ht="25.5" x14ac:dyDescent="0.25">
      <c r="A84" s="142" t="s">
        <v>347</v>
      </c>
      <c r="B84" s="142" t="s">
        <v>405</v>
      </c>
      <c r="C84" s="144" t="s">
        <v>1310</v>
      </c>
      <c r="D84" s="208" t="s">
        <v>1552</v>
      </c>
      <c r="E84" s="142">
        <v>4.2939999999999996</v>
      </c>
      <c r="F84" s="142">
        <v>536.75</v>
      </c>
      <c r="G84" s="142" t="s">
        <v>877</v>
      </c>
      <c r="H84" s="142" t="s">
        <v>1308</v>
      </c>
      <c r="I84" s="142" t="s">
        <v>875</v>
      </c>
      <c r="J84" s="142" t="s">
        <v>177</v>
      </c>
      <c r="K84" s="142" t="s">
        <v>0</v>
      </c>
    </row>
    <row r="85" spans="1:11" ht="12.75" x14ac:dyDescent="0.25">
      <c r="A85" s="142" t="s">
        <v>319</v>
      </c>
      <c r="B85" s="142" t="s">
        <v>2</v>
      </c>
      <c r="C85" s="144" t="s">
        <v>150</v>
      </c>
      <c r="D85" s="152">
        <v>7227.5</v>
      </c>
      <c r="E85" s="142">
        <v>5.6189999999999998</v>
      </c>
      <c r="F85" s="143">
        <v>40611.32</v>
      </c>
      <c r="G85" s="142" t="s">
        <v>1245</v>
      </c>
      <c r="H85" s="142" t="s">
        <v>1306</v>
      </c>
      <c r="I85" s="142" t="s">
        <v>1243</v>
      </c>
      <c r="J85" s="142" t="s">
        <v>177</v>
      </c>
      <c r="K85" s="142" t="s">
        <v>0</v>
      </c>
    </row>
    <row r="86" spans="1:11" ht="12.75" x14ac:dyDescent="0.25">
      <c r="A86" s="142" t="s">
        <v>308</v>
      </c>
      <c r="B86" s="142" t="s">
        <v>2</v>
      </c>
      <c r="C86" s="144" t="s">
        <v>150</v>
      </c>
      <c r="D86" s="152">
        <v>2367.5</v>
      </c>
      <c r="E86" s="142">
        <v>5.4325000000000001</v>
      </c>
      <c r="F86" s="143">
        <v>12861.44</v>
      </c>
      <c r="G86" s="142" t="s">
        <v>917</v>
      </c>
      <c r="H86" s="142" t="s">
        <v>1304</v>
      </c>
      <c r="I86" s="142" t="s">
        <v>1150</v>
      </c>
      <c r="J86" s="142" t="s">
        <v>177</v>
      </c>
      <c r="K86" s="142" t="s">
        <v>0</v>
      </c>
    </row>
    <row r="87" spans="1:11" ht="12.75" x14ac:dyDescent="0.25">
      <c r="A87" s="142" t="s">
        <v>301</v>
      </c>
      <c r="B87" s="142" t="s">
        <v>2</v>
      </c>
      <c r="C87" s="144" t="s">
        <v>164</v>
      </c>
      <c r="D87" s="153">
        <v>1577</v>
      </c>
      <c r="E87" s="142">
        <v>6.19</v>
      </c>
      <c r="F87" s="143">
        <v>9761.6299999999992</v>
      </c>
      <c r="G87" s="142" t="s">
        <v>964</v>
      </c>
      <c r="H87" s="142" t="s">
        <v>1302</v>
      </c>
      <c r="I87" s="142" t="s">
        <v>962</v>
      </c>
      <c r="J87" s="142" t="s">
        <v>177</v>
      </c>
      <c r="K87" s="142" t="s">
        <v>0</v>
      </c>
    </row>
    <row r="88" spans="1:11" ht="25.5" x14ac:dyDescent="0.25">
      <c r="A88" s="142" t="s">
        <v>1301</v>
      </c>
      <c r="B88" s="142" t="s">
        <v>2</v>
      </c>
      <c r="C88" s="144" t="s">
        <v>155</v>
      </c>
      <c r="D88" s="152">
        <v>3860</v>
      </c>
      <c r="E88" s="142">
        <v>5.5720000000000001</v>
      </c>
      <c r="F88" s="143">
        <v>21507.919999999998</v>
      </c>
      <c r="G88" s="142" t="s">
        <v>1245</v>
      </c>
      <c r="H88" s="142" t="s">
        <v>1299</v>
      </c>
      <c r="I88" s="142" t="s">
        <v>1243</v>
      </c>
      <c r="J88" s="142" t="s">
        <v>177</v>
      </c>
      <c r="K88" s="142" t="s">
        <v>0</v>
      </c>
    </row>
    <row r="89" spans="1:11" ht="12.75" x14ac:dyDescent="0.25">
      <c r="A89" s="142" t="s">
        <v>219</v>
      </c>
      <c r="B89" s="142" t="s">
        <v>62</v>
      </c>
      <c r="C89" s="144" t="s">
        <v>164</v>
      </c>
      <c r="D89" s="154">
        <v>2000</v>
      </c>
      <c r="E89" s="142">
        <v>5.9980000000000002</v>
      </c>
      <c r="F89" s="143">
        <v>11996</v>
      </c>
      <c r="G89" s="142" t="s">
        <v>733</v>
      </c>
      <c r="H89" s="142" t="s">
        <v>1297</v>
      </c>
      <c r="I89" s="142" t="s">
        <v>873</v>
      </c>
      <c r="J89" s="142" t="s">
        <v>177</v>
      </c>
      <c r="K89" s="142" t="s">
        <v>0</v>
      </c>
    </row>
    <row r="90" spans="1:11" ht="12.75" x14ac:dyDescent="0.25">
      <c r="A90" s="142" t="s">
        <v>1296</v>
      </c>
      <c r="B90" s="142" t="s">
        <v>179</v>
      </c>
      <c r="C90" s="144" t="s">
        <v>151</v>
      </c>
      <c r="D90" s="210">
        <v>1400</v>
      </c>
      <c r="E90" s="142">
        <v>6.0149999999999997</v>
      </c>
      <c r="F90" s="143">
        <v>8421</v>
      </c>
      <c r="G90" s="142" t="s">
        <v>1009</v>
      </c>
      <c r="H90" s="142" t="s">
        <v>1295</v>
      </c>
      <c r="I90" s="142" t="s">
        <v>1239</v>
      </c>
      <c r="J90" s="142" t="s">
        <v>177</v>
      </c>
      <c r="K90" s="142" t="s">
        <v>0</v>
      </c>
    </row>
    <row r="91" spans="1:11" ht="12.75" x14ac:dyDescent="0.25">
      <c r="A91" s="142" t="s">
        <v>1294</v>
      </c>
      <c r="B91" s="142" t="s">
        <v>67</v>
      </c>
      <c r="C91" s="144" t="s">
        <v>151</v>
      </c>
      <c r="D91" s="210">
        <v>2300</v>
      </c>
      <c r="E91" s="142">
        <v>6.0049999999999999</v>
      </c>
      <c r="F91" s="143">
        <v>13811.5</v>
      </c>
      <c r="G91" s="142" t="s">
        <v>765</v>
      </c>
      <c r="H91" s="142" t="s">
        <v>1292</v>
      </c>
      <c r="I91" s="142" t="s">
        <v>763</v>
      </c>
      <c r="J91" s="142" t="s">
        <v>177</v>
      </c>
      <c r="K91" s="142" t="s">
        <v>0</v>
      </c>
    </row>
    <row r="92" spans="1:11" ht="12.75" x14ac:dyDescent="0.25">
      <c r="A92" s="142" t="s">
        <v>1291</v>
      </c>
      <c r="B92" s="142" t="s">
        <v>63</v>
      </c>
      <c r="C92" s="144" t="s">
        <v>150</v>
      </c>
      <c r="D92" s="152">
        <v>2950</v>
      </c>
      <c r="E92" s="142">
        <v>5.6165000000000003</v>
      </c>
      <c r="F92" s="143">
        <v>16568.669999999998</v>
      </c>
      <c r="G92" s="142" t="s">
        <v>763</v>
      </c>
      <c r="H92" s="142" t="s">
        <v>1290</v>
      </c>
      <c r="I92" s="142" t="s">
        <v>1074</v>
      </c>
      <c r="J92" s="142" t="s">
        <v>177</v>
      </c>
      <c r="K92" s="142" t="s">
        <v>0</v>
      </c>
    </row>
    <row r="93" spans="1:11" ht="25.5" x14ac:dyDescent="0.25">
      <c r="A93" s="142" t="s">
        <v>1289</v>
      </c>
      <c r="B93" s="142" t="s">
        <v>63</v>
      </c>
      <c r="C93" s="144" t="s">
        <v>163</v>
      </c>
      <c r="D93" s="152">
        <v>2050</v>
      </c>
      <c r="E93" s="142">
        <v>5.4950000000000001</v>
      </c>
      <c r="F93" s="143">
        <v>11264.75</v>
      </c>
      <c r="G93" s="142" t="s">
        <v>788</v>
      </c>
      <c r="H93" s="142" t="s">
        <v>1287</v>
      </c>
      <c r="I93" s="142" t="s">
        <v>1286</v>
      </c>
      <c r="J93" s="142" t="s">
        <v>177</v>
      </c>
      <c r="K93" s="142" t="s">
        <v>0</v>
      </c>
    </row>
    <row r="94" spans="1:11" ht="25.5" x14ac:dyDescent="0.25">
      <c r="A94" s="142" t="s">
        <v>1285</v>
      </c>
      <c r="B94" s="142" t="s">
        <v>2</v>
      </c>
      <c r="C94" s="144" t="s">
        <v>1284</v>
      </c>
      <c r="D94" s="152">
        <v>300</v>
      </c>
      <c r="E94" s="142">
        <v>5.6875</v>
      </c>
      <c r="F94" s="143">
        <v>1706.25</v>
      </c>
      <c r="G94" s="142" t="s">
        <v>779</v>
      </c>
      <c r="H94" s="142" t="s">
        <v>1282</v>
      </c>
      <c r="I94" s="142" t="s">
        <v>828</v>
      </c>
      <c r="J94" s="142" t="s">
        <v>177</v>
      </c>
      <c r="K94" s="147" t="s">
        <v>0</v>
      </c>
    </row>
    <row r="95" spans="1:11" ht="12.75" x14ac:dyDescent="0.25">
      <c r="A95" s="142" t="s">
        <v>428</v>
      </c>
      <c r="B95" s="142" t="s">
        <v>2</v>
      </c>
      <c r="C95" s="144" t="s">
        <v>151</v>
      </c>
      <c r="D95" s="210">
        <v>3640</v>
      </c>
      <c r="E95" s="142">
        <v>6.1844999999999999</v>
      </c>
      <c r="F95" s="143">
        <v>22511.58</v>
      </c>
      <c r="G95" s="142" t="s">
        <v>779</v>
      </c>
      <c r="H95" s="142" t="s">
        <v>1280</v>
      </c>
      <c r="I95" s="142" t="s">
        <v>828</v>
      </c>
      <c r="J95" s="142" t="s">
        <v>177</v>
      </c>
      <c r="K95" s="142" t="s">
        <v>0</v>
      </c>
    </row>
    <row r="96" spans="1:11" ht="25.5" x14ac:dyDescent="0.25">
      <c r="A96" s="142" t="s">
        <v>1279</v>
      </c>
      <c r="B96" s="142" t="s">
        <v>2</v>
      </c>
      <c r="C96" s="144" t="s">
        <v>153</v>
      </c>
      <c r="D96" s="152">
        <v>5509</v>
      </c>
      <c r="E96" s="142">
        <v>5.6295000000000002</v>
      </c>
      <c r="F96" s="143">
        <v>31012.91</v>
      </c>
      <c r="G96" s="142" t="s">
        <v>836</v>
      </c>
      <c r="H96" s="142" t="s">
        <v>1277</v>
      </c>
      <c r="I96" s="142" t="s">
        <v>834</v>
      </c>
      <c r="J96" s="142" t="s">
        <v>177</v>
      </c>
      <c r="K96" s="142" t="s">
        <v>0</v>
      </c>
    </row>
    <row r="97" spans="1:11" ht="12.75" x14ac:dyDescent="0.25">
      <c r="A97" s="142" t="s">
        <v>382</v>
      </c>
      <c r="B97" s="142" t="s">
        <v>2</v>
      </c>
      <c r="C97" s="144" t="s">
        <v>167</v>
      </c>
      <c r="D97" s="152">
        <v>3420</v>
      </c>
      <c r="E97" s="142">
        <v>5.4215</v>
      </c>
      <c r="F97" s="143">
        <v>18541.53</v>
      </c>
      <c r="G97" s="142" t="s">
        <v>973</v>
      </c>
      <c r="H97" s="142" t="s">
        <v>1275</v>
      </c>
      <c r="I97" s="142" t="s">
        <v>1268</v>
      </c>
      <c r="J97" s="142" t="s">
        <v>177</v>
      </c>
      <c r="K97" s="142" t="s">
        <v>0</v>
      </c>
    </row>
    <row r="98" spans="1:11" ht="12.75" x14ac:dyDescent="0.25">
      <c r="A98" s="142" t="s">
        <v>217</v>
      </c>
      <c r="B98" s="142" t="s">
        <v>2</v>
      </c>
      <c r="C98" s="144" t="s">
        <v>154</v>
      </c>
      <c r="D98" s="152">
        <v>2290</v>
      </c>
      <c r="E98" s="142">
        <v>5.657</v>
      </c>
      <c r="F98" s="143">
        <v>12954.53</v>
      </c>
      <c r="G98" s="142" t="s">
        <v>1217</v>
      </c>
      <c r="H98" s="142" t="s">
        <v>1273</v>
      </c>
      <c r="I98" s="142" t="s">
        <v>1215</v>
      </c>
      <c r="J98" s="142" t="s">
        <v>177</v>
      </c>
      <c r="K98" s="142" t="s">
        <v>0</v>
      </c>
    </row>
    <row r="99" spans="1:11" ht="12.75" x14ac:dyDescent="0.25">
      <c r="A99" s="142" t="s">
        <v>236</v>
      </c>
      <c r="B99" s="142" t="s">
        <v>2</v>
      </c>
      <c r="C99" s="144" t="s">
        <v>652</v>
      </c>
      <c r="D99" s="152">
        <v>999</v>
      </c>
      <c r="E99" s="142">
        <v>5.657</v>
      </c>
      <c r="F99" s="143">
        <v>5651.34</v>
      </c>
      <c r="G99" s="142" t="s">
        <v>1217</v>
      </c>
      <c r="H99" s="142" t="s">
        <v>1271</v>
      </c>
      <c r="I99" s="142" t="s">
        <v>1215</v>
      </c>
      <c r="J99" s="142" t="s">
        <v>177</v>
      </c>
      <c r="K99" s="142" t="s">
        <v>0</v>
      </c>
    </row>
    <row r="100" spans="1:11" ht="12.75" x14ac:dyDescent="0.25">
      <c r="A100" s="142" t="s">
        <v>237</v>
      </c>
      <c r="B100" s="142" t="s">
        <v>2</v>
      </c>
      <c r="C100" s="144" t="s">
        <v>168</v>
      </c>
      <c r="D100" s="210">
        <v>1300</v>
      </c>
      <c r="E100" s="142">
        <v>5.9349999999999996</v>
      </c>
      <c r="F100" s="143">
        <v>7715.5</v>
      </c>
      <c r="G100" s="142" t="s">
        <v>973</v>
      </c>
      <c r="H100" s="142" t="s">
        <v>1269</v>
      </c>
      <c r="I100" s="142" t="s">
        <v>1268</v>
      </c>
      <c r="J100" s="142" t="s">
        <v>177</v>
      </c>
      <c r="K100" s="142" t="s">
        <v>0</v>
      </c>
    </row>
    <row r="101" spans="1:11" ht="12.75" x14ac:dyDescent="0.25">
      <c r="A101" s="142" t="s">
        <v>385</v>
      </c>
      <c r="B101" s="142" t="s">
        <v>2</v>
      </c>
      <c r="C101" s="144" t="s">
        <v>154</v>
      </c>
      <c r="D101" s="152">
        <v>6330</v>
      </c>
      <c r="E101" s="142">
        <v>5.2590000000000003</v>
      </c>
      <c r="F101" s="143">
        <v>33289.47</v>
      </c>
      <c r="G101" s="142" t="s">
        <v>1211</v>
      </c>
      <c r="H101" s="142" t="s">
        <v>1266</v>
      </c>
      <c r="I101" s="142" t="s">
        <v>1226</v>
      </c>
      <c r="J101" s="142" t="s">
        <v>177</v>
      </c>
      <c r="K101" s="142" t="s">
        <v>0</v>
      </c>
    </row>
    <row r="102" spans="1:11" ht="12.75" x14ac:dyDescent="0.25">
      <c r="A102" s="142" t="s">
        <v>387</v>
      </c>
      <c r="B102" s="142" t="s">
        <v>2</v>
      </c>
      <c r="C102" s="144" t="s">
        <v>150</v>
      </c>
      <c r="D102" s="152">
        <v>13680</v>
      </c>
      <c r="E102" s="142">
        <v>5.0519999999999996</v>
      </c>
      <c r="F102" s="143">
        <v>69111.360000000001</v>
      </c>
      <c r="G102" s="142" t="s">
        <v>964</v>
      </c>
      <c r="H102" s="142" t="s">
        <v>1264</v>
      </c>
      <c r="I102" s="142" t="s">
        <v>964</v>
      </c>
      <c r="J102" s="142" t="s">
        <v>177</v>
      </c>
      <c r="K102" s="142" t="s">
        <v>0</v>
      </c>
    </row>
    <row r="103" spans="1:11" ht="12.75" x14ac:dyDescent="0.25">
      <c r="A103" s="142" t="s">
        <v>214</v>
      </c>
      <c r="B103" s="142" t="s">
        <v>2</v>
      </c>
      <c r="C103" s="144" t="s">
        <v>151</v>
      </c>
      <c r="D103" s="154">
        <v>2800</v>
      </c>
      <c r="E103" s="142">
        <v>6.048</v>
      </c>
      <c r="F103" s="143">
        <v>16934.400000000001</v>
      </c>
      <c r="G103" s="142" t="s">
        <v>1245</v>
      </c>
      <c r="H103" s="142" t="s">
        <v>1262</v>
      </c>
      <c r="I103" s="142" t="s">
        <v>1243</v>
      </c>
      <c r="J103" s="142" t="s">
        <v>177</v>
      </c>
      <c r="K103" s="142" t="s">
        <v>0</v>
      </c>
    </row>
    <row r="104" spans="1:11" ht="12.75" x14ac:dyDescent="0.25">
      <c r="A104" s="142" t="s">
        <v>1261</v>
      </c>
      <c r="B104" s="142" t="s">
        <v>2</v>
      </c>
      <c r="C104" s="144" t="s">
        <v>164</v>
      </c>
      <c r="D104" s="153">
        <v>127.5</v>
      </c>
      <c r="E104" s="142">
        <v>6.7220000000000004</v>
      </c>
      <c r="F104" s="142">
        <v>857.05</v>
      </c>
      <c r="G104" s="142" t="s">
        <v>1245</v>
      </c>
      <c r="H104" s="142" t="s">
        <v>1259</v>
      </c>
      <c r="I104" s="142" t="s">
        <v>1243</v>
      </c>
      <c r="J104" s="142" t="s">
        <v>177</v>
      </c>
      <c r="K104" s="142" t="s">
        <v>0</v>
      </c>
    </row>
    <row r="105" spans="1:11" ht="12.75" x14ac:dyDescent="0.25">
      <c r="A105" s="142" t="s">
        <v>215</v>
      </c>
      <c r="B105" s="142" t="s">
        <v>2</v>
      </c>
      <c r="C105" s="144" t="s">
        <v>1258</v>
      </c>
      <c r="D105" s="152">
        <v>1386</v>
      </c>
      <c r="E105" s="142">
        <v>5.657</v>
      </c>
      <c r="F105" s="143">
        <v>7840.6</v>
      </c>
      <c r="G105" s="142" t="s">
        <v>1217</v>
      </c>
      <c r="H105" s="142" t="s">
        <v>1256</v>
      </c>
      <c r="I105" s="142" t="s">
        <v>1215</v>
      </c>
      <c r="J105" s="142" t="s">
        <v>177</v>
      </c>
      <c r="K105" s="142" t="s">
        <v>0</v>
      </c>
    </row>
    <row r="106" spans="1:11" ht="12.75" x14ac:dyDescent="0.25">
      <c r="A106" s="142" t="s">
        <v>1255</v>
      </c>
      <c r="B106" s="142" t="s">
        <v>2</v>
      </c>
      <c r="C106" s="144" t="s">
        <v>154</v>
      </c>
      <c r="D106" s="152">
        <v>3260</v>
      </c>
      <c r="E106" s="142">
        <v>5.6139999999999999</v>
      </c>
      <c r="F106" s="143">
        <v>18301.64</v>
      </c>
      <c r="G106" s="142" t="s">
        <v>1245</v>
      </c>
      <c r="H106" s="142" t="s">
        <v>1253</v>
      </c>
      <c r="I106" s="142" t="s">
        <v>1243</v>
      </c>
      <c r="J106" s="142" t="s">
        <v>177</v>
      </c>
      <c r="K106" s="142" t="s">
        <v>0</v>
      </c>
    </row>
    <row r="107" spans="1:11" ht="25.5" x14ac:dyDescent="0.25">
      <c r="A107" s="142" t="s">
        <v>1252</v>
      </c>
      <c r="B107" s="142" t="s">
        <v>2</v>
      </c>
      <c r="C107" s="144" t="s">
        <v>1105</v>
      </c>
      <c r="D107" s="152">
        <v>900</v>
      </c>
      <c r="E107" s="142">
        <v>5.6139999999999999</v>
      </c>
      <c r="F107" s="143">
        <v>5052.6000000000004</v>
      </c>
      <c r="G107" s="142" t="s">
        <v>1245</v>
      </c>
      <c r="H107" s="142" t="s">
        <v>988</v>
      </c>
      <c r="I107" s="142" t="s">
        <v>1243</v>
      </c>
      <c r="J107" s="142" t="s">
        <v>177</v>
      </c>
      <c r="K107" s="142" t="s">
        <v>0</v>
      </c>
    </row>
    <row r="108" spans="1:11" ht="25.5" x14ac:dyDescent="0.25">
      <c r="A108" s="142" t="s">
        <v>1250</v>
      </c>
      <c r="B108" s="142" t="s">
        <v>2</v>
      </c>
      <c r="C108" s="144" t="s">
        <v>153</v>
      </c>
      <c r="D108" s="152">
        <v>3390</v>
      </c>
      <c r="E108" s="142">
        <v>5.6139999999999999</v>
      </c>
      <c r="F108" s="143">
        <v>19031.46</v>
      </c>
      <c r="G108" s="142" t="s">
        <v>1245</v>
      </c>
      <c r="H108" s="142" t="s">
        <v>1248</v>
      </c>
      <c r="I108" s="142" t="s">
        <v>1243</v>
      </c>
      <c r="J108" s="142" t="s">
        <v>177</v>
      </c>
      <c r="K108" s="142" t="s">
        <v>0</v>
      </c>
    </row>
    <row r="109" spans="1:11" ht="12.75" x14ac:dyDescent="0.25">
      <c r="A109" s="142" t="s">
        <v>1247</v>
      </c>
      <c r="B109" s="142" t="s">
        <v>2</v>
      </c>
      <c r="C109" s="144" t="s">
        <v>150</v>
      </c>
      <c r="D109" s="152">
        <v>6932.5</v>
      </c>
      <c r="E109" s="142">
        <v>5.6180000000000003</v>
      </c>
      <c r="F109" s="143">
        <v>38946.78</v>
      </c>
      <c r="G109" s="142" t="s">
        <v>1245</v>
      </c>
      <c r="H109" s="142" t="s">
        <v>1244</v>
      </c>
      <c r="I109" s="142" t="s">
        <v>1243</v>
      </c>
      <c r="J109" s="142" t="s">
        <v>177</v>
      </c>
      <c r="K109" s="142" t="s">
        <v>0</v>
      </c>
    </row>
    <row r="110" spans="1:11" ht="12.75" x14ac:dyDescent="0.25">
      <c r="A110" s="142" t="s">
        <v>1242</v>
      </c>
      <c r="B110" s="142" t="s">
        <v>4</v>
      </c>
      <c r="C110" s="144" t="s">
        <v>151</v>
      </c>
      <c r="D110" s="210">
        <v>2000</v>
      </c>
      <c r="E110" s="142">
        <v>5.8920000000000003</v>
      </c>
      <c r="F110" s="143">
        <v>11784</v>
      </c>
      <c r="G110" s="142" t="s">
        <v>1068</v>
      </c>
      <c r="H110" s="142" t="s">
        <v>1241</v>
      </c>
      <c r="I110" s="142" t="s">
        <v>1064</v>
      </c>
      <c r="J110" s="142" t="s">
        <v>177</v>
      </c>
      <c r="K110" s="142" t="s">
        <v>0</v>
      </c>
    </row>
    <row r="111" spans="1:11" ht="12.75" x14ac:dyDescent="0.25">
      <c r="A111" s="142" t="s">
        <v>1240</v>
      </c>
      <c r="B111" s="142" t="s">
        <v>4</v>
      </c>
      <c r="C111" s="144" t="s">
        <v>151</v>
      </c>
      <c r="D111" s="210">
        <v>2000</v>
      </c>
      <c r="E111" s="142">
        <v>6.1559999999999997</v>
      </c>
      <c r="F111" s="143">
        <v>12312</v>
      </c>
      <c r="G111" s="142" t="s">
        <v>1239</v>
      </c>
      <c r="H111" s="142" t="s">
        <v>1238</v>
      </c>
      <c r="I111" s="142" t="s">
        <v>1167</v>
      </c>
      <c r="J111" s="142" t="s">
        <v>177</v>
      </c>
      <c r="K111" s="142" t="s">
        <v>0</v>
      </c>
    </row>
    <row r="112" spans="1:11" ht="12.75" x14ac:dyDescent="0.25">
      <c r="A112" s="142" t="s">
        <v>412</v>
      </c>
      <c r="B112" s="142" t="s">
        <v>4</v>
      </c>
      <c r="C112" s="144" t="s">
        <v>154</v>
      </c>
      <c r="D112" s="152">
        <v>2950</v>
      </c>
      <c r="E112" s="142">
        <v>5.5990000000000002</v>
      </c>
      <c r="F112" s="143">
        <v>16517.05</v>
      </c>
      <c r="G112" s="142" t="s">
        <v>795</v>
      </c>
      <c r="H112" s="142" t="s">
        <v>1237</v>
      </c>
      <c r="I112" s="142" t="s">
        <v>793</v>
      </c>
      <c r="J112" s="142" t="s">
        <v>177</v>
      </c>
      <c r="K112" s="142" t="s">
        <v>0</v>
      </c>
    </row>
    <row r="113" spans="1:11" ht="12.75" x14ac:dyDescent="0.25">
      <c r="A113" s="142" t="s">
        <v>1236</v>
      </c>
      <c r="B113" s="142" t="s">
        <v>503</v>
      </c>
      <c r="C113" s="144" t="s">
        <v>165</v>
      </c>
      <c r="D113" s="152">
        <v>2365</v>
      </c>
      <c r="E113" s="142">
        <v>5.5780000000000003</v>
      </c>
      <c r="F113" s="143">
        <v>13191.97</v>
      </c>
      <c r="G113" s="142" t="s">
        <v>1235</v>
      </c>
      <c r="H113" s="142" t="s">
        <v>1234</v>
      </c>
      <c r="I113" s="142" t="s">
        <v>1233</v>
      </c>
      <c r="J113" s="142" t="s">
        <v>177</v>
      </c>
      <c r="K113" s="142" t="s">
        <v>0</v>
      </c>
    </row>
    <row r="114" spans="1:11" ht="12.75" x14ac:dyDescent="0.25">
      <c r="A114" s="142" t="s">
        <v>1232</v>
      </c>
      <c r="B114" s="142" t="s">
        <v>2</v>
      </c>
      <c r="C114" s="144" t="s">
        <v>151</v>
      </c>
      <c r="D114" s="210">
        <v>11550</v>
      </c>
      <c r="E114" s="142">
        <v>6.1859999999999999</v>
      </c>
      <c r="F114" s="143">
        <v>71448.3</v>
      </c>
      <c r="G114" s="142" t="s">
        <v>822</v>
      </c>
      <c r="H114" s="142" t="s">
        <v>1230</v>
      </c>
      <c r="I114" s="142" t="s">
        <v>1019</v>
      </c>
      <c r="J114" s="142" t="s">
        <v>177</v>
      </c>
      <c r="K114" s="142" t="s">
        <v>0</v>
      </c>
    </row>
    <row r="115" spans="1:11" ht="25.5" x14ac:dyDescent="0.25">
      <c r="A115" s="142" t="s">
        <v>241</v>
      </c>
      <c r="B115" s="142" t="s">
        <v>2</v>
      </c>
      <c r="C115" s="144" t="s">
        <v>162</v>
      </c>
      <c r="D115" s="152">
        <v>2950</v>
      </c>
      <c r="E115" s="142">
        <v>5.0834999999999999</v>
      </c>
      <c r="F115" s="143">
        <v>14996.32</v>
      </c>
      <c r="G115" s="142" t="s">
        <v>964</v>
      </c>
      <c r="H115" s="142" t="s">
        <v>1229</v>
      </c>
      <c r="I115" s="142" t="s">
        <v>962</v>
      </c>
      <c r="J115" s="142" t="s">
        <v>177</v>
      </c>
      <c r="K115" s="142" t="s">
        <v>0</v>
      </c>
    </row>
    <row r="116" spans="1:11" ht="25.5" x14ac:dyDescent="0.25">
      <c r="A116" s="142" t="s">
        <v>1228</v>
      </c>
      <c r="B116" s="142" t="s">
        <v>2</v>
      </c>
      <c r="C116" s="144" t="s">
        <v>173</v>
      </c>
      <c r="D116" s="152">
        <v>600</v>
      </c>
      <c r="E116" s="142">
        <v>5.2750000000000004</v>
      </c>
      <c r="F116" s="143">
        <v>3165</v>
      </c>
      <c r="G116" s="142" t="s">
        <v>1211</v>
      </c>
      <c r="H116" s="142" t="s">
        <v>1227</v>
      </c>
      <c r="I116" s="142" t="s">
        <v>1226</v>
      </c>
      <c r="J116" s="142" t="s">
        <v>177</v>
      </c>
      <c r="K116" s="142" t="s">
        <v>0</v>
      </c>
    </row>
    <row r="117" spans="1:11" ht="12.75" x14ac:dyDescent="0.25">
      <c r="A117" s="142" t="s">
        <v>384</v>
      </c>
      <c r="B117" s="142" t="s">
        <v>2</v>
      </c>
      <c r="C117" s="144" t="s">
        <v>167</v>
      </c>
      <c r="D117" s="152">
        <v>975</v>
      </c>
      <c r="E117" s="142">
        <v>5.3209999999999997</v>
      </c>
      <c r="F117" s="143">
        <v>5187.97</v>
      </c>
      <c r="G117" s="142" t="s">
        <v>886</v>
      </c>
      <c r="H117" s="142" t="s">
        <v>1225</v>
      </c>
      <c r="I117" s="142" t="s">
        <v>884</v>
      </c>
      <c r="J117" s="142" t="s">
        <v>177</v>
      </c>
      <c r="K117" s="142" t="s">
        <v>0</v>
      </c>
    </row>
    <row r="118" spans="1:11" ht="12.75" x14ac:dyDescent="0.25">
      <c r="A118" s="142" t="s">
        <v>1224</v>
      </c>
      <c r="B118" s="142" t="s">
        <v>2</v>
      </c>
      <c r="C118" s="144" t="s">
        <v>157</v>
      </c>
      <c r="D118" s="152">
        <v>7365</v>
      </c>
      <c r="E118" s="142">
        <v>5.0495000000000001</v>
      </c>
      <c r="F118" s="143">
        <v>37189.56</v>
      </c>
      <c r="G118" s="142" t="s">
        <v>807</v>
      </c>
      <c r="H118" s="142" t="s">
        <v>1222</v>
      </c>
      <c r="I118" s="142" t="s">
        <v>807</v>
      </c>
      <c r="J118" s="142" t="s">
        <v>177</v>
      </c>
      <c r="K118" s="142" t="s">
        <v>0</v>
      </c>
    </row>
    <row r="119" spans="1:11" ht="12.75" x14ac:dyDescent="0.25">
      <c r="A119" s="142" t="s">
        <v>390</v>
      </c>
      <c r="B119" s="142" t="s">
        <v>2</v>
      </c>
      <c r="C119" s="144" t="s">
        <v>150</v>
      </c>
      <c r="D119" s="152">
        <v>13830</v>
      </c>
      <c r="E119" s="142">
        <v>5.0495000000000001</v>
      </c>
      <c r="F119" s="143">
        <v>69834.58</v>
      </c>
      <c r="G119" s="142" t="s">
        <v>807</v>
      </c>
      <c r="H119" s="142" t="s">
        <v>1220</v>
      </c>
      <c r="I119" s="142" t="s">
        <v>1219</v>
      </c>
      <c r="J119" s="142" t="s">
        <v>177</v>
      </c>
      <c r="K119" s="142" t="s">
        <v>0</v>
      </c>
    </row>
    <row r="120" spans="1:11" ht="25.5" x14ac:dyDescent="0.25">
      <c r="A120" s="142" t="s">
        <v>216</v>
      </c>
      <c r="B120" s="142" t="s">
        <v>2</v>
      </c>
      <c r="C120" s="144" t="s">
        <v>1173</v>
      </c>
      <c r="D120" s="152">
        <v>653</v>
      </c>
      <c r="E120" s="142">
        <v>5.657</v>
      </c>
      <c r="F120" s="143">
        <v>3694.02</v>
      </c>
      <c r="G120" s="142" t="s">
        <v>1217</v>
      </c>
      <c r="H120" s="142" t="s">
        <v>1216</v>
      </c>
      <c r="I120" s="142" t="s">
        <v>1215</v>
      </c>
      <c r="J120" s="142" t="s">
        <v>177</v>
      </c>
      <c r="K120" s="142" t="s">
        <v>0</v>
      </c>
    </row>
    <row r="121" spans="1:11" ht="12.75" x14ac:dyDescent="0.25">
      <c r="A121" s="142" t="s">
        <v>388</v>
      </c>
      <c r="B121" s="142" t="s">
        <v>2</v>
      </c>
      <c r="C121" s="144" t="s">
        <v>151</v>
      </c>
      <c r="D121" s="210">
        <v>10660</v>
      </c>
      <c r="E121" s="142">
        <v>5.6379999999999999</v>
      </c>
      <c r="F121" s="143">
        <v>60101.08</v>
      </c>
      <c r="G121" s="142" t="s">
        <v>889</v>
      </c>
      <c r="H121" s="142" t="s">
        <v>1213</v>
      </c>
      <c r="I121" s="142" t="s">
        <v>889</v>
      </c>
      <c r="J121" s="142" t="s">
        <v>177</v>
      </c>
      <c r="K121" s="142" t="s">
        <v>0</v>
      </c>
    </row>
    <row r="122" spans="1:11" ht="12.75" x14ac:dyDescent="0.25">
      <c r="A122" s="142" t="s">
        <v>239</v>
      </c>
      <c r="B122" s="142" t="s">
        <v>2</v>
      </c>
      <c r="C122" s="144" t="s">
        <v>165</v>
      </c>
      <c r="D122" s="152">
        <v>5330</v>
      </c>
      <c r="E122" s="142">
        <v>5.3250000000000002</v>
      </c>
      <c r="F122" s="143">
        <v>28382.25</v>
      </c>
      <c r="G122" s="142" t="s">
        <v>1211</v>
      </c>
      <c r="H122" s="142" t="s">
        <v>1210</v>
      </c>
      <c r="I122" s="142" t="s">
        <v>884</v>
      </c>
      <c r="J122" s="142" t="s">
        <v>177</v>
      </c>
      <c r="K122" s="142" t="s">
        <v>0</v>
      </c>
    </row>
    <row r="123" spans="1:11" ht="25.5" x14ac:dyDescent="0.25">
      <c r="A123" s="142" t="s">
        <v>242</v>
      </c>
      <c r="B123" s="142" t="s">
        <v>2</v>
      </c>
      <c r="C123" s="144" t="s">
        <v>155</v>
      </c>
      <c r="D123" s="152">
        <v>7550</v>
      </c>
      <c r="E123" s="142">
        <v>5.0834999999999999</v>
      </c>
      <c r="F123" s="143">
        <v>38380.42</v>
      </c>
      <c r="G123" s="142" t="s">
        <v>964</v>
      </c>
      <c r="H123" s="142" t="s">
        <v>1208</v>
      </c>
      <c r="I123" s="142" t="s">
        <v>962</v>
      </c>
      <c r="J123" s="142" t="s">
        <v>177</v>
      </c>
      <c r="K123" s="142" t="s">
        <v>0</v>
      </c>
    </row>
    <row r="124" spans="1:11" ht="25.5" x14ac:dyDescent="0.25">
      <c r="A124" s="142" t="s">
        <v>1207</v>
      </c>
      <c r="B124" s="142" t="s">
        <v>2</v>
      </c>
      <c r="C124" s="144" t="s">
        <v>153</v>
      </c>
      <c r="D124" s="152">
        <v>4045</v>
      </c>
      <c r="E124" s="142">
        <v>5.4829999999999997</v>
      </c>
      <c r="F124" s="143">
        <v>22178.73</v>
      </c>
      <c r="G124" s="142" t="s">
        <v>917</v>
      </c>
      <c r="H124" s="142" t="s">
        <v>1205</v>
      </c>
      <c r="I124" s="142" t="s">
        <v>1150</v>
      </c>
      <c r="J124" s="142" t="s">
        <v>177</v>
      </c>
      <c r="K124" s="142" t="s">
        <v>0</v>
      </c>
    </row>
    <row r="125" spans="1:11" ht="12.75" x14ac:dyDescent="0.25">
      <c r="A125" s="142" t="s">
        <v>1204</v>
      </c>
      <c r="B125" s="142" t="s">
        <v>2</v>
      </c>
      <c r="C125" s="144" t="s">
        <v>164</v>
      </c>
      <c r="D125" s="153">
        <v>102</v>
      </c>
      <c r="E125" s="142">
        <v>6.4020000000000001</v>
      </c>
      <c r="F125" s="142">
        <v>653</v>
      </c>
      <c r="G125" s="142" t="s">
        <v>917</v>
      </c>
      <c r="H125" s="142" t="s">
        <v>1203</v>
      </c>
      <c r="I125" s="142" t="s">
        <v>1150</v>
      </c>
      <c r="J125" s="142" t="s">
        <v>177</v>
      </c>
      <c r="K125" s="142" t="s">
        <v>0</v>
      </c>
    </row>
    <row r="126" spans="1:11" ht="12.75" x14ac:dyDescent="0.25">
      <c r="A126" s="142" t="s">
        <v>379</v>
      </c>
      <c r="B126" s="142" t="s">
        <v>2</v>
      </c>
      <c r="C126" s="144" t="s">
        <v>154</v>
      </c>
      <c r="D126" s="152">
        <v>4160</v>
      </c>
      <c r="E126" s="142">
        <v>5.5380000000000003</v>
      </c>
      <c r="F126" s="143">
        <v>23038.080000000002</v>
      </c>
      <c r="G126" s="142" t="s">
        <v>1201</v>
      </c>
      <c r="H126" s="142" t="s">
        <v>1200</v>
      </c>
      <c r="I126" s="142" t="s">
        <v>1199</v>
      </c>
      <c r="J126" s="142" t="s">
        <v>177</v>
      </c>
      <c r="K126" s="142" t="s">
        <v>0</v>
      </c>
    </row>
    <row r="127" spans="1:11" ht="12.75" x14ac:dyDescent="0.25">
      <c r="A127" s="142" t="s">
        <v>391</v>
      </c>
      <c r="B127" s="142" t="s">
        <v>2</v>
      </c>
      <c r="C127" s="144" t="s">
        <v>154</v>
      </c>
      <c r="D127" s="152">
        <v>1750</v>
      </c>
      <c r="E127" s="142">
        <v>4.9580000000000002</v>
      </c>
      <c r="F127" s="143">
        <v>8676.5</v>
      </c>
      <c r="G127" s="142" t="s">
        <v>1198</v>
      </c>
      <c r="H127" s="142" t="s">
        <v>1197</v>
      </c>
      <c r="I127" s="142" t="s">
        <v>1193</v>
      </c>
      <c r="J127" s="142" t="s">
        <v>177</v>
      </c>
      <c r="K127" s="142" t="s">
        <v>0</v>
      </c>
    </row>
    <row r="128" spans="1:11" ht="12.75" x14ac:dyDescent="0.25">
      <c r="A128" s="142" t="s">
        <v>1196</v>
      </c>
      <c r="B128" s="142" t="s">
        <v>2</v>
      </c>
      <c r="C128" s="144" t="s">
        <v>159</v>
      </c>
      <c r="D128" s="152">
        <v>4800</v>
      </c>
      <c r="E128" s="142">
        <v>5.4829999999999997</v>
      </c>
      <c r="F128" s="143">
        <v>26318.400000000001</v>
      </c>
      <c r="G128" s="142" t="s">
        <v>917</v>
      </c>
      <c r="H128" s="142" t="s">
        <v>1194</v>
      </c>
      <c r="I128" s="142" t="s">
        <v>1150</v>
      </c>
      <c r="J128" s="142" t="s">
        <v>177</v>
      </c>
      <c r="K128" s="142" t="s">
        <v>0</v>
      </c>
    </row>
    <row r="129" spans="1:11" ht="12.75" x14ac:dyDescent="0.25">
      <c r="A129" s="142" t="s">
        <v>243</v>
      </c>
      <c r="B129" s="142" t="s">
        <v>2</v>
      </c>
      <c r="C129" s="144" t="s">
        <v>159</v>
      </c>
      <c r="D129" s="152">
        <v>1050</v>
      </c>
      <c r="E129" s="142">
        <v>4.9880000000000004</v>
      </c>
      <c r="F129" s="143">
        <v>5237.3999999999996</v>
      </c>
      <c r="G129" s="142" t="s">
        <v>1193</v>
      </c>
      <c r="H129" s="142" t="s">
        <v>1192</v>
      </c>
      <c r="I129" s="142" t="s">
        <v>747</v>
      </c>
      <c r="J129" s="142" t="s">
        <v>177</v>
      </c>
      <c r="K129" s="142" t="s">
        <v>0</v>
      </c>
    </row>
    <row r="130" spans="1:11" ht="25.5" x14ac:dyDescent="0.25">
      <c r="A130" s="142" t="s">
        <v>248</v>
      </c>
      <c r="B130" s="142" t="s">
        <v>2</v>
      </c>
      <c r="C130" s="144" t="s">
        <v>173</v>
      </c>
      <c r="D130" s="152">
        <v>3255</v>
      </c>
      <c r="E130" s="142">
        <v>5.2515000000000001</v>
      </c>
      <c r="F130" s="143">
        <v>17093.63</v>
      </c>
      <c r="G130" s="142" t="s">
        <v>915</v>
      </c>
      <c r="H130" s="142" t="s">
        <v>1190</v>
      </c>
      <c r="I130" s="142" t="s">
        <v>798</v>
      </c>
      <c r="J130" s="142" t="s">
        <v>177</v>
      </c>
      <c r="K130" s="142" t="s">
        <v>0</v>
      </c>
    </row>
    <row r="131" spans="1:11" ht="25.5" x14ac:dyDescent="0.25">
      <c r="A131" s="142" t="s">
        <v>245</v>
      </c>
      <c r="B131" s="142" t="s">
        <v>2</v>
      </c>
      <c r="C131" s="144" t="s">
        <v>1189</v>
      </c>
      <c r="D131" s="153">
        <v>2019</v>
      </c>
      <c r="E131" s="142">
        <v>6.149</v>
      </c>
      <c r="F131" s="143">
        <v>12414.83</v>
      </c>
      <c r="G131" s="142" t="s">
        <v>805</v>
      </c>
      <c r="H131" s="142" t="s">
        <v>1187</v>
      </c>
      <c r="I131" s="142" t="s">
        <v>803</v>
      </c>
      <c r="J131" s="142" t="s">
        <v>177</v>
      </c>
      <c r="K131" s="142" t="s">
        <v>0</v>
      </c>
    </row>
    <row r="132" spans="1:11" ht="12.75" x14ac:dyDescent="0.25">
      <c r="A132" s="142" t="s">
        <v>392</v>
      </c>
      <c r="B132" s="142" t="s">
        <v>2</v>
      </c>
      <c r="C132" s="144" t="s">
        <v>151</v>
      </c>
      <c r="D132" s="210">
        <v>7460</v>
      </c>
      <c r="E132" s="142">
        <v>5.657</v>
      </c>
      <c r="F132" s="143">
        <v>42201.22</v>
      </c>
      <c r="G132" s="142" t="s">
        <v>1185</v>
      </c>
      <c r="H132" s="142" t="s">
        <v>1184</v>
      </c>
      <c r="I132" s="142" t="s">
        <v>915</v>
      </c>
      <c r="J132" s="142" t="s">
        <v>177</v>
      </c>
      <c r="K132" s="142" t="s">
        <v>0</v>
      </c>
    </row>
    <row r="133" spans="1:11" ht="25.5" x14ac:dyDescent="0.25">
      <c r="A133" s="142" t="s">
        <v>244</v>
      </c>
      <c r="B133" s="142" t="s">
        <v>2</v>
      </c>
      <c r="C133" s="144" t="s">
        <v>153</v>
      </c>
      <c r="D133" s="152">
        <v>1695</v>
      </c>
      <c r="E133" s="142">
        <v>4.9880000000000004</v>
      </c>
      <c r="F133" s="143">
        <v>8454.66</v>
      </c>
      <c r="G133" s="142" t="s">
        <v>749</v>
      </c>
      <c r="H133" s="142" t="s">
        <v>1183</v>
      </c>
      <c r="I133" s="142" t="s">
        <v>747</v>
      </c>
      <c r="J133" s="142" t="s">
        <v>177</v>
      </c>
      <c r="K133" s="142" t="s">
        <v>0</v>
      </c>
    </row>
    <row r="134" spans="1:11" ht="12.75" x14ac:dyDescent="0.25">
      <c r="A134" s="142" t="s">
        <v>393</v>
      </c>
      <c r="B134" s="142" t="s">
        <v>2</v>
      </c>
      <c r="C134" s="144" t="s">
        <v>157</v>
      </c>
      <c r="D134" s="152">
        <v>4844</v>
      </c>
      <c r="E134" s="142">
        <v>5.2595000000000001</v>
      </c>
      <c r="F134" s="143">
        <v>25477.01</v>
      </c>
      <c r="G134" s="142" t="s">
        <v>803</v>
      </c>
      <c r="H134" s="142" t="s">
        <v>1181</v>
      </c>
      <c r="I134" s="142" t="s">
        <v>1180</v>
      </c>
      <c r="J134" s="142" t="s">
        <v>177</v>
      </c>
      <c r="K134" s="142" t="s">
        <v>0</v>
      </c>
    </row>
    <row r="135" spans="1:11" ht="12.75" x14ac:dyDescent="0.25">
      <c r="A135" s="142" t="s">
        <v>246</v>
      </c>
      <c r="B135" s="142" t="s">
        <v>2</v>
      </c>
      <c r="C135" s="144" t="s">
        <v>150</v>
      </c>
      <c r="D135" s="152">
        <v>5015</v>
      </c>
      <c r="E135" s="142">
        <v>5.2815000000000003</v>
      </c>
      <c r="F135" s="143">
        <v>26486.720000000001</v>
      </c>
      <c r="G135" s="142" t="s">
        <v>803</v>
      </c>
      <c r="H135" s="142" t="s">
        <v>1178</v>
      </c>
      <c r="I135" s="142" t="s">
        <v>1174</v>
      </c>
      <c r="J135" s="142" t="s">
        <v>177</v>
      </c>
      <c r="K135" s="147" t="s">
        <v>0</v>
      </c>
    </row>
    <row r="136" spans="1:11" ht="12.75" x14ac:dyDescent="0.25">
      <c r="A136" s="142" t="s">
        <v>247</v>
      </c>
      <c r="B136" s="142" t="s">
        <v>2</v>
      </c>
      <c r="C136" s="144" t="s">
        <v>1177</v>
      </c>
      <c r="D136" s="210">
        <v>3000</v>
      </c>
      <c r="E136" s="142">
        <v>5.774</v>
      </c>
      <c r="F136" s="143">
        <v>17322</v>
      </c>
      <c r="G136" s="142" t="s">
        <v>803</v>
      </c>
      <c r="H136" s="142" t="s">
        <v>1175</v>
      </c>
      <c r="I136" s="142" t="s">
        <v>1174</v>
      </c>
      <c r="J136" s="142" t="s">
        <v>177</v>
      </c>
      <c r="K136" s="142" t="s">
        <v>0</v>
      </c>
    </row>
    <row r="137" spans="1:11" ht="25.5" x14ac:dyDescent="0.25">
      <c r="A137" s="142" t="s">
        <v>394</v>
      </c>
      <c r="B137" s="142" t="s">
        <v>2</v>
      </c>
      <c r="C137" s="144" t="s">
        <v>1173</v>
      </c>
      <c r="D137" s="152">
        <v>2698</v>
      </c>
      <c r="E137" s="142">
        <v>5.2465000000000002</v>
      </c>
      <c r="F137" s="143">
        <v>14155.05</v>
      </c>
      <c r="G137" s="142" t="s">
        <v>912</v>
      </c>
      <c r="H137" s="142" t="s">
        <v>1171</v>
      </c>
      <c r="I137" s="142" t="s">
        <v>758</v>
      </c>
      <c r="J137" s="142" t="s">
        <v>177</v>
      </c>
      <c r="K137" s="142" t="s">
        <v>3</v>
      </c>
    </row>
    <row r="138" spans="1:11" ht="12.75" x14ac:dyDescent="0.25">
      <c r="A138" s="142" t="s">
        <v>1170</v>
      </c>
      <c r="B138" s="142" t="s">
        <v>2</v>
      </c>
      <c r="C138" s="144" t="s">
        <v>164</v>
      </c>
      <c r="D138" s="153">
        <v>102</v>
      </c>
      <c r="E138" s="142">
        <v>6.4035000000000002</v>
      </c>
      <c r="F138" s="142">
        <v>653.15</v>
      </c>
      <c r="G138" s="142" t="s">
        <v>1126</v>
      </c>
      <c r="H138" s="142" t="s">
        <v>1168</v>
      </c>
      <c r="I138" s="142" t="s">
        <v>1124</v>
      </c>
      <c r="J138" s="142" t="s">
        <v>177</v>
      </c>
      <c r="K138" s="142" t="s">
        <v>0</v>
      </c>
    </row>
    <row r="139" spans="1:11" ht="12.75" x14ac:dyDescent="0.25">
      <c r="A139" s="142" t="s">
        <v>404</v>
      </c>
      <c r="B139" s="142" t="s">
        <v>2</v>
      </c>
      <c r="C139" s="144" t="s">
        <v>166</v>
      </c>
      <c r="D139" s="152">
        <v>600</v>
      </c>
      <c r="E139" s="147">
        <v>5.7205000000000004</v>
      </c>
      <c r="F139" s="223">
        <v>3432.3</v>
      </c>
      <c r="G139" s="142" t="s">
        <v>1167</v>
      </c>
      <c r="H139" s="142" t="s">
        <v>1166</v>
      </c>
      <c r="I139" s="142" t="s">
        <v>1165</v>
      </c>
      <c r="J139" s="142" t="s">
        <v>177</v>
      </c>
      <c r="K139" s="142" t="s">
        <v>0</v>
      </c>
    </row>
    <row r="140" spans="1:11" ht="25.5" x14ac:dyDescent="0.25">
      <c r="A140" s="142" t="s">
        <v>415</v>
      </c>
      <c r="B140" s="142" t="s">
        <v>178</v>
      </c>
      <c r="C140" s="144" t="s">
        <v>186</v>
      </c>
      <c r="D140" s="153">
        <v>1250</v>
      </c>
      <c r="E140" s="142">
        <v>6.1050000000000004</v>
      </c>
      <c r="F140" s="143">
        <v>7631.25</v>
      </c>
      <c r="G140" s="142" t="s">
        <v>1024</v>
      </c>
      <c r="H140" s="142" t="s">
        <v>1163</v>
      </c>
      <c r="I140" s="142" t="s">
        <v>1162</v>
      </c>
      <c r="J140" s="142" t="s">
        <v>177</v>
      </c>
      <c r="K140" s="142" t="s">
        <v>0</v>
      </c>
    </row>
    <row r="141" spans="1:11" ht="12.75" x14ac:dyDescent="0.25">
      <c r="A141" s="142" t="s">
        <v>400</v>
      </c>
      <c r="B141" s="142" t="s">
        <v>2</v>
      </c>
      <c r="C141" s="144" t="s">
        <v>150</v>
      </c>
      <c r="D141" s="152">
        <v>13957.5</v>
      </c>
      <c r="E141" s="142">
        <v>5.18</v>
      </c>
      <c r="F141" s="143">
        <v>72299.850000000006</v>
      </c>
      <c r="G141" s="142" t="s">
        <v>1139</v>
      </c>
      <c r="H141" s="142" t="s">
        <v>1160</v>
      </c>
      <c r="I141" s="142" t="s">
        <v>951</v>
      </c>
      <c r="J141" s="142" t="s">
        <v>177</v>
      </c>
      <c r="K141" s="142" t="s">
        <v>0</v>
      </c>
    </row>
    <row r="142" spans="1:11" ht="12.75" x14ac:dyDescent="0.25">
      <c r="A142" s="142" t="s">
        <v>381</v>
      </c>
      <c r="B142" s="142" t="s">
        <v>2</v>
      </c>
      <c r="C142" s="144" t="s">
        <v>154</v>
      </c>
      <c r="D142" s="152">
        <v>640</v>
      </c>
      <c r="E142" s="142">
        <v>5.7949999999999999</v>
      </c>
      <c r="F142" s="143">
        <v>3708.8</v>
      </c>
      <c r="G142" s="142" t="s">
        <v>1096</v>
      </c>
      <c r="H142" s="142" t="s">
        <v>1158</v>
      </c>
      <c r="I142" s="142" t="s">
        <v>987</v>
      </c>
      <c r="J142" s="142" t="s">
        <v>177</v>
      </c>
      <c r="K142" s="142" t="s">
        <v>0</v>
      </c>
    </row>
    <row r="143" spans="1:11" ht="12.75" x14ac:dyDescent="0.25">
      <c r="A143" s="142" t="s">
        <v>1157</v>
      </c>
      <c r="B143" s="142" t="s">
        <v>2</v>
      </c>
      <c r="C143" s="144" t="s">
        <v>165</v>
      </c>
      <c r="D143" s="152">
        <v>4910</v>
      </c>
      <c r="E143" s="142">
        <v>5.8049999999999997</v>
      </c>
      <c r="F143" s="143">
        <v>28502.55</v>
      </c>
      <c r="G143" s="142" t="s">
        <v>1096</v>
      </c>
      <c r="H143" s="142" t="s">
        <v>1155</v>
      </c>
      <c r="I143" s="142" t="s">
        <v>987</v>
      </c>
      <c r="J143" s="142" t="s">
        <v>177</v>
      </c>
      <c r="K143" s="142" t="s">
        <v>0</v>
      </c>
    </row>
    <row r="144" spans="1:11" ht="12.75" x14ac:dyDescent="0.25">
      <c r="A144" s="142" t="s">
        <v>1154</v>
      </c>
      <c r="B144" s="142" t="s">
        <v>2</v>
      </c>
      <c r="C144" s="144" t="s">
        <v>1153</v>
      </c>
      <c r="D144" s="154">
        <v>410</v>
      </c>
      <c r="E144" s="142">
        <v>7.4699</v>
      </c>
      <c r="F144" s="143">
        <v>3062.65</v>
      </c>
      <c r="G144" s="142" t="s">
        <v>917</v>
      </c>
      <c r="H144" s="142" t="s">
        <v>1151</v>
      </c>
      <c r="I144" s="142" t="s">
        <v>1150</v>
      </c>
      <c r="J144" s="142" t="s">
        <v>177</v>
      </c>
      <c r="K144" s="142" t="s">
        <v>0</v>
      </c>
    </row>
    <row r="145" spans="1:11" ht="12.75" x14ac:dyDescent="0.25">
      <c r="A145" s="142" t="s">
        <v>1149</v>
      </c>
      <c r="B145" s="142" t="s">
        <v>2</v>
      </c>
      <c r="C145" s="144" t="s">
        <v>1148</v>
      </c>
      <c r="D145" s="152">
        <v>1350</v>
      </c>
      <c r="E145" s="142">
        <v>5.2510000000000003</v>
      </c>
      <c r="F145" s="143">
        <v>7088.85</v>
      </c>
      <c r="G145" s="142" t="s">
        <v>923</v>
      </c>
      <c r="H145" s="142" t="s">
        <v>1146</v>
      </c>
      <c r="I145" s="142" t="s">
        <v>1083</v>
      </c>
      <c r="J145" s="142" t="s">
        <v>177</v>
      </c>
      <c r="K145" s="142" t="s">
        <v>0</v>
      </c>
    </row>
    <row r="146" spans="1:11" ht="12.75" x14ac:dyDescent="0.25">
      <c r="A146" s="142" t="s">
        <v>395</v>
      </c>
      <c r="B146" s="142" t="s">
        <v>2</v>
      </c>
      <c r="C146" s="144" t="s">
        <v>164</v>
      </c>
      <c r="D146" s="153">
        <v>1179</v>
      </c>
      <c r="E146" s="142">
        <v>6.1795</v>
      </c>
      <c r="F146" s="143">
        <v>7285.63</v>
      </c>
      <c r="G146" s="142" t="s">
        <v>923</v>
      </c>
      <c r="H146" s="142" t="s">
        <v>1144</v>
      </c>
      <c r="I146" s="142" t="s">
        <v>1083</v>
      </c>
      <c r="J146" s="142" t="s">
        <v>177</v>
      </c>
      <c r="K146" s="142" t="s">
        <v>0</v>
      </c>
    </row>
    <row r="147" spans="1:11" ht="25.5" x14ac:dyDescent="0.25">
      <c r="A147" s="142" t="s">
        <v>397</v>
      </c>
      <c r="B147" s="142" t="s">
        <v>2</v>
      </c>
      <c r="C147" s="144" t="s">
        <v>1105</v>
      </c>
      <c r="D147" s="152">
        <v>1050</v>
      </c>
      <c r="E147" s="142">
        <v>5.2510000000000003</v>
      </c>
      <c r="F147" s="143">
        <v>5513.55</v>
      </c>
      <c r="G147" s="142" t="s">
        <v>923</v>
      </c>
      <c r="H147" s="142" t="s">
        <v>1142</v>
      </c>
      <c r="I147" s="142" t="s">
        <v>1083</v>
      </c>
      <c r="J147" s="142" t="s">
        <v>177</v>
      </c>
      <c r="K147" s="142" t="s">
        <v>0</v>
      </c>
    </row>
    <row r="148" spans="1:11" ht="12.75" x14ac:dyDescent="0.25">
      <c r="A148" s="142" t="s">
        <v>1141</v>
      </c>
      <c r="B148" s="142" t="s">
        <v>2</v>
      </c>
      <c r="C148" s="144" t="s">
        <v>154</v>
      </c>
      <c r="D148" s="152">
        <v>4500</v>
      </c>
      <c r="E148" s="142">
        <v>5.1719999999999997</v>
      </c>
      <c r="F148" s="143">
        <v>23274</v>
      </c>
      <c r="G148" s="142" t="s">
        <v>1139</v>
      </c>
      <c r="H148" s="142" t="s">
        <v>1138</v>
      </c>
      <c r="I148" s="142" t="s">
        <v>734</v>
      </c>
      <c r="J148" s="142" t="s">
        <v>177</v>
      </c>
      <c r="K148" s="142" t="s">
        <v>0</v>
      </c>
    </row>
    <row r="149" spans="1:11" ht="25.5" x14ac:dyDescent="0.25">
      <c r="A149" s="142" t="s">
        <v>398</v>
      </c>
      <c r="B149" s="142" t="s">
        <v>2</v>
      </c>
      <c r="C149" s="144" t="s">
        <v>172</v>
      </c>
      <c r="D149" s="152">
        <v>1600</v>
      </c>
      <c r="E149" s="142">
        <v>5.2510000000000003</v>
      </c>
      <c r="F149" s="143">
        <v>8401.6</v>
      </c>
      <c r="G149" s="142" t="s">
        <v>923</v>
      </c>
      <c r="H149" s="142" t="s">
        <v>1136</v>
      </c>
      <c r="I149" s="142" t="s">
        <v>1083</v>
      </c>
      <c r="J149" s="142" t="s">
        <v>177</v>
      </c>
      <c r="K149" s="142" t="s">
        <v>0</v>
      </c>
    </row>
    <row r="150" spans="1:11" ht="25.5" x14ac:dyDescent="0.25">
      <c r="A150" s="142" t="s">
        <v>1135</v>
      </c>
      <c r="B150" s="142" t="s">
        <v>2</v>
      </c>
      <c r="C150" s="144" t="s">
        <v>153</v>
      </c>
      <c r="D150" s="152">
        <v>9970</v>
      </c>
      <c r="E150" s="142">
        <v>5.8049999999999997</v>
      </c>
      <c r="F150" s="143">
        <v>57875.85</v>
      </c>
      <c r="G150" s="142" t="s">
        <v>1096</v>
      </c>
      <c r="H150" s="142" t="s">
        <v>1133</v>
      </c>
      <c r="I150" s="142" t="s">
        <v>987</v>
      </c>
      <c r="J150" s="142" t="s">
        <v>177</v>
      </c>
      <c r="K150" s="142" t="s">
        <v>0</v>
      </c>
    </row>
    <row r="151" spans="1:11" ht="25.5" x14ac:dyDescent="0.25">
      <c r="A151" s="142" t="s">
        <v>1132</v>
      </c>
      <c r="B151" s="142" t="s">
        <v>2</v>
      </c>
      <c r="C151" s="144" t="s">
        <v>1131</v>
      </c>
      <c r="D151" s="152">
        <v>407</v>
      </c>
      <c r="E151" s="142">
        <v>5.5990000000000002</v>
      </c>
      <c r="F151" s="143">
        <v>2278.79</v>
      </c>
      <c r="G151" s="142" t="s">
        <v>815</v>
      </c>
      <c r="H151" s="142" t="s">
        <v>1129</v>
      </c>
      <c r="I151" s="142" t="s">
        <v>813</v>
      </c>
      <c r="J151" s="142" t="s">
        <v>177</v>
      </c>
      <c r="K151" s="142" t="s">
        <v>0</v>
      </c>
    </row>
    <row r="152" spans="1:11" ht="12.75" x14ac:dyDescent="0.25">
      <c r="A152" s="142" t="s">
        <v>1128</v>
      </c>
      <c r="B152" s="142" t="s">
        <v>2</v>
      </c>
      <c r="C152" s="144" t="s">
        <v>151</v>
      </c>
      <c r="D152" s="210">
        <v>10000</v>
      </c>
      <c r="E152" s="142">
        <v>6.1475</v>
      </c>
      <c r="F152" s="143">
        <v>61475</v>
      </c>
      <c r="G152" s="142" t="s">
        <v>1126</v>
      </c>
      <c r="H152" s="142" t="s">
        <v>1125</v>
      </c>
      <c r="I152" s="142" t="s">
        <v>1124</v>
      </c>
      <c r="J152" s="142" t="s">
        <v>177</v>
      </c>
      <c r="K152" s="142" t="s">
        <v>0</v>
      </c>
    </row>
    <row r="153" spans="1:11" ht="12.75" x14ac:dyDescent="0.25">
      <c r="A153" s="142" t="s">
        <v>1123</v>
      </c>
      <c r="B153" s="142" t="s">
        <v>2</v>
      </c>
      <c r="C153" s="144" t="s">
        <v>154</v>
      </c>
      <c r="D153" s="152">
        <v>2660</v>
      </c>
      <c r="E153" s="142">
        <v>5.5990000000000002</v>
      </c>
      <c r="F153" s="143">
        <v>14893.34</v>
      </c>
      <c r="G153" s="142" t="s">
        <v>815</v>
      </c>
      <c r="H153" s="142" t="s">
        <v>1121</v>
      </c>
      <c r="I153" s="142" t="s">
        <v>813</v>
      </c>
      <c r="J153" s="142" t="s">
        <v>177</v>
      </c>
      <c r="K153" s="142" t="s">
        <v>0</v>
      </c>
    </row>
    <row r="154" spans="1:11" ht="12.75" x14ac:dyDescent="0.25">
      <c r="A154" s="142" t="s">
        <v>1120</v>
      </c>
      <c r="B154" s="142" t="s">
        <v>2</v>
      </c>
      <c r="C154" s="144" t="s">
        <v>151</v>
      </c>
      <c r="D154" s="152">
        <v>770</v>
      </c>
      <c r="E154" s="142">
        <v>5.5990000000000002</v>
      </c>
      <c r="F154" s="143">
        <v>4311.2299999999996</v>
      </c>
      <c r="G154" s="142" t="s">
        <v>815</v>
      </c>
      <c r="H154" s="142" t="s">
        <v>1118</v>
      </c>
      <c r="I154" s="142" t="s">
        <v>813</v>
      </c>
      <c r="J154" s="142" t="s">
        <v>177</v>
      </c>
      <c r="K154" s="142" t="s">
        <v>0</v>
      </c>
    </row>
    <row r="155" spans="1:11" ht="12.75" x14ac:dyDescent="0.25">
      <c r="A155" s="142" t="s">
        <v>403</v>
      </c>
      <c r="B155" s="142" t="s">
        <v>2</v>
      </c>
      <c r="C155" s="144" t="s">
        <v>165</v>
      </c>
      <c r="D155" s="152">
        <v>4930</v>
      </c>
      <c r="E155" s="142">
        <v>5.5670000000000002</v>
      </c>
      <c r="F155" s="143">
        <v>27445.31</v>
      </c>
      <c r="G155" s="142" t="s">
        <v>1116</v>
      </c>
      <c r="H155" s="142" t="s">
        <v>1115</v>
      </c>
      <c r="I155" s="142" t="s">
        <v>984</v>
      </c>
      <c r="J155" s="142" t="s">
        <v>177</v>
      </c>
      <c r="K155" s="142" t="s">
        <v>0</v>
      </c>
    </row>
    <row r="156" spans="1:11" ht="25.5" x14ac:dyDescent="0.25">
      <c r="A156" s="142" t="s">
        <v>1114</v>
      </c>
      <c r="B156" s="142" t="s">
        <v>2</v>
      </c>
      <c r="C156" s="144" t="s">
        <v>156</v>
      </c>
      <c r="D156" s="152">
        <v>700</v>
      </c>
      <c r="E156" s="142">
        <v>5.6204999999999998</v>
      </c>
      <c r="F156" s="143">
        <v>3934.35</v>
      </c>
      <c r="G156" s="142" t="s">
        <v>817</v>
      </c>
      <c r="H156" s="142" t="s">
        <v>1112</v>
      </c>
      <c r="I156" s="142" t="s">
        <v>777</v>
      </c>
      <c r="J156" s="142" t="s">
        <v>177</v>
      </c>
      <c r="K156" s="142" t="s">
        <v>0</v>
      </c>
    </row>
    <row r="157" spans="1:11" ht="12.75" x14ac:dyDescent="0.25">
      <c r="A157" s="142" t="s">
        <v>1111</v>
      </c>
      <c r="B157" s="142" t="s">
        <v>2</v>
      </c>
      <c r="C157" s="144" t="s">
        <v>1110</v>
      </c>
      <c r="D157" s="152">
        <v>428</v>
      </c>
      <c r="E157" s="142">
        <v>5.5244999999999997</v>
      </c>
      <c r="F157" s="143">
        <v>2364.48</v>
      </c>
      <c r="G157" s="142" t="s">
        <v>1108</v>
      </c>
      <c r="H157" s="142" t="s">
        <v>1107</v>
      </c>
      <c r="I157" s="142" t="s">
        <v>1106</v>
      </c>
      <c r="J157" s="142" t="s">
        <v>177</v>
      </c>
      <c r="K157" s="142" t="s">
        <v>0</v>
      </c>
    </row>
    <row r="158" spans="1:11" ht="25.5" x14ac:dyDescent="0.25">
      <c r="A158" s="142" t="s">
        <v>402</v>
      </c>
      <c r="B158" s="142" t="s">
        <v>2</v>
      </c>
      <c r="C158" s="144" t="s">
        <v>1105</v>
      </c>
      <c r="D158" s="152">
        <v>2855</v>
      </c>
      <c r="E158" s="142">
        <v>5.5209999999999999</v>
      </c>
      <c r="F158" s="143">
        <v>15762.45</v>
      </c>
      <c r="G158" s="142" t="s">
        <v>1064</v>
      </c>
      <c r="H158" s="142" t="s">
        <v>1103</v>
      </c>
      <c r="I158" s="142" t="s">
        <v>1102</v>
      </c>
      <c r="J158" s="142" t="s">
        <v>177</v>
      </c>
      <c r="K158" s="142" t="s">
        <v>0</v>
      </c>
    </row>
    <row r="159" spans="1:11" ht="12.75" x14ac:dyDescent="0.25">
      <c r="A159" s="142" t="s">
        <v>1101</v>
      </c>
      <c r="B159" s="142" t="s">
        <v>2</v>
      </c>
      <c r="C159" s="144" t="s">
        <v>157</v>
      </c>
      <c r="D159" s="152">
        <v>2455</v>
      </c>
      <c r="E159" s="142">
        <v>5.2530000000000001</v>
      </c>
      <c r="F159" s="143">
        <v>12896.11</v>
      </c>
      <c r="G159" s="142" t="s">
        <v>1093</v>
      </c>
      <c r="H159" s="142" t="s">
        <v>1100</v>
      </c>
      <c r="I159" s="142" t="s">
        <v>1091</v>
      </c>
      <c r="J159" s="142" t="s">
        <v>177</v>
      </c>
      <c r="K159" s="142" t="s">
        <v>0</v>
      </c>
    </row>
    <row r="160" spans="1:11" ht="25.5" x14ac:dyDescent="0.25">
      <c r="A160" s="142" t="s">
        <v>1099</v>
      </c>
      <c r="B160" s="142" t="s">
        <v>2</v>
      </c>
      <c r="C160" s="144" t="s">
        <v>155</v>
      </c>
      <c r="D160" s="152">
        <v>1990</v>
      </c>
      <c r="E160" s="142">
        <v>5.2709999999999999</v>
      </c>
      <c r="F160" s="143">
        <v>10489.29</v>
      </c>
      <c r="G160" s="142" t="s">
        <v>1088</v>
      </c>
      <c r="H160" s="142" t="s">
        <v>1098</v>
      </c>
      <c r="I160" s="142" t="s">
        <v>1086</v>
      </c>
      <c r="J160" s="142" t="s">
        <v>177</v>
      </c>
      <c r="K160" s="142" t="s">
        <v>0</v>
      </c>
    </row>
    <row r="161" spans="1:11" ht="12.75" x14ac:dyDescent="0.25">
      <c r="A161" s="142" t="s">
        <v>380</v>
      </c>
      <c r="B161" s="142" t="s">
        <v>2</v>
      </c>
      <c r="C161" s="144" t="s">
        <v>151</v>
      </c>
      <c r="D161" s="210">
        <v>2720</v>
      </c>
      <c r="E161" s="142">
        <v>6.2279999999999998</v>
      </c>
      <c r="F161" s="143">
        <v>16940.16</v>
      </c>
      <c r="G161" s="142" t="s">
        <v>1096</v>
      </c>
      <c r="H161" s="142" t="s">
        <v>1095</v>
      </c>
      <c r="I161" s="142" t="s">
        <v>987</v>
      </c>
      <c r="J161" s="142" t="s">
        <v>177</v>
      </c>
      <c r="K161" s="142" t="s">
        <v>0</v>
      </c>
    </row>
    <row r="162" spans="1:11" ht="25.5" x14ac:dyDescent="0.25">
      <c r="A162" s="142" t="s">
        <v>401</v>
      </c>
      <c r="B162" s="142" t="s">
        <v>2</v>
      </c>
      <c r="C162" s="144" t="s">
        <v>155</v>
      </c>
      <c r="D162" s="152">
        <v>3980</v>
      </c>
      <c r="E162" s="142">
        <v>5.2393999999999998</v>
      </c>
      <c r="F162" s="143">
        <v>20852.810000000001</v>
      </c>
      <c r="G162" s="142" t="s">
        <v>1093</v>
      </c>
      <c r="H162" s="142" t="s">
        <v>1092</v>
      </c>
      <c r="I162" s="142" t="s">
        <v>1091</v>
      </c>
      <c r="J162" s="142" t="s">
        <v>177</v>
      </c>
      <c r="K162" s="142" t="s">
        <v>0</v>
      </c>
    </row>
    <row r="163" spans="1:11" ht="12.75" x14ac:dyDescent="0.25">
      <c r="A163" s="142" t="s">
        <v>1090</v>
      </c>
      <c r="B163" s="142" t="s">
        <v>2</v>
      </c>
      <c r="C163" s="144" t="s">
        <v>151</v>
      </c>
      <c r="D163" s="210">
        <v>11420</v>
      </c>
      <c r="E163" s="142">
        <v>5.7404999999999999</v>
      </c>
      <c r="F163" s="143">
        <v>65556.509999999995</v>
      </c>
      <c r="G163" s="142" t="s">
        <v>1088</v>
      </c>
      <c r="H163" s="142" t="s">
        <v>1087</v>
      </c>
      <c r="I163" s="142" t="s">
        <v>1086</v>
      </c>
      <c r="J163" s="142" t="s">
        <v>177</v>
      </c>
      <c r="K163" s="142" t="s">
        <v>0</v>
      </c>
    </row>
    <row r="164" spans="1:11" ht="25.5" x14ac:dyDescent="0.25">
      <c r="A164" s="142" t="s">
        <v>396</v>
      </c>
      <c r="B164" s="142" t="s">
        <v>2</v>
      </c>
      <c r="C164" s="144" t="s">
        <v>153</v>
      </c>
      <c r="D164" s="152">
        <v>4115</v>
      </c>
      <c r="E164" s="142">
        <v>5.2510000000000003</v>
      </c>
      <c r="F164" s="143">
        <v>21607.86</v>
      </c>
      <c r="G164" s="142" t="s">
        <v>923</v>
      </c>
      <c r="H164" s="142" t="s">
        <v>1084</v>
      </c>
      <c r="I164" s="142" t="s">
        <v>1083</v>
      </c>
      <c r="J164" s="142" t="s">
        <v>177</v>
      </c>
      <c r="K164" s="142" t="s">
        <v>0</v>
      </c>
    </row>
    <row r="165" spans="1:11" ht="12.75" x14ac:dyDescent="0.25">
      <c r="A165" s="142" t="s">
        <v>1082</v>
      </c>
      <c r="B165" s="142" t="s">
        <v>63</v>
      </c>
      <c r="C165" s="144" t="s">
        <v>150</v>
      </c>
      <c r="D165" s="152">
        <v>2655</v>
      </c>
      <c r="E165" s="142">
        <v>5.6340000000000003</v>
      </c>
      <c r="F165" s="143">
        <v>14958.27</v>
      </c>
      <c r="G165" s="142" t="s">
        <v>1081</v>
      </c>
      <c r="H165" s="142" t="s">
        <v>1080</v>
      </c>
      <c r="I165" s="142" t="s">
        <v>836</v>
      </c>
      <c r="J165" s="142" t="s">
        <v>177</v>
      </c>
      <c r="K165" s="142" t="s">
        <v>0</v>
      </c>
    </row>
    <row r="166" spans="1:11" ht="12.75" x14ac:dyDescent="0.25">
      <c r="A166" s="142" t="s">
        <v>1079</v>
      </c>
      <c r="B166" s="142" t="s">
        <v>63</v>
      </c>
      <c r="C166" s="144" t="s">
        <v>167</v>
      </c>
      <c r="D166" s="152">
        <v>2500</v>
      </c>
      <c r="E166" s="142">
        <v>5.4589999999999996</v>
      </c>
      <c r="F166" s="143">
        <v>13647.5</v>
      </c>
      <c r="G166" s="142" t="s">
        <v>982</v>
      </c>
      <c r="H166" s="142" t="s">
        <v>1078</v>
      </c>
      <c r="I166" s="142" t="s">
        <v>857</v>
      </c>
      <c r="J166" s="142" t="s">
        <v>177</v>
      </c>
      <c r="K166" s="142" t="s">
        <v>0</v>
      </c>
    </row>
    <row r="167" spans="1:11" ht="12.75" x14ac:dyDescent="0.25">
      <c r="A167" s="142" t="s">
        <v>1077</v>
      </c>
      <c r="B167" s="142" t="s">
        <v>63</v>
      </c>
      <c r="C167" s="144" t="s">
        <v>150</v>
      </c>
      <c r="D167" s="152">
        <v>450</v>
      </c>
      <c r="E167" s="142">
        <v>5.6165000000000003</v>
      </c>
      <c r="F167" s="143">
        <v>2527.42</v>
      </c>
      <c r="G167" s="142" t="s">
        <v>763</v>
      </c>
      <c r="H167" s="142" t="s">
        <v>1075</v>
      </c>
      <c r="I167" s="142" t="s">
        <v>1074</v>
      </c>
      <c r="J167" s="142" t="s">
        <v>177</v>
      </c>
      <c r="K167" s="142" t="s">
        <v>0</v>
      </c>
    </row>
    <row r="168" spans="1:11" ht="12.75" x14ac:dyDescent="0.25">
      <c r="A168" s="142" t="s">
        <v>372</v>
      </c>
      <c r="B168" s="142" t="s">
        <v>63</v>
      </c>
      <c r="C168" s="144" t="s">
        <v>154</v>
      </c>
      <c r="D168" s="152">
        <v>600</v>
      </c>
      <c r="E168" s="142">
        <v>5.6580000000000004</v>
      </c>
      <c r="F168" s="143">
        <v>3394.8</v>
      </c>
      <c r="G168" s="142" t="s">
        <v>848</v>
      </c>
      <c r="H168" s="146" t="s">
        <v>1073</v>
      </c>
      <c r="I168" s="142" t="s">
        <v>846</v>
      </c>
      <c r="J168" s="142" t="s">
        <v>177</v>
      </c>
      <c r="K168" s="142" t="s">
        <v>0</v>
      </c>
    </row>
    <row r="169" spans="1:11" ht="12.75" x14ac:dyDescent="0.25">
      <c r="A169" s="142" t="s">
        <v>1072</v>
      </c>
      <c r="B169" s="142" t="s">
        <v>63</v>
      </c>
      <c r="C169" s="144" t="s">
        <v>151</v>
      </c>
      <c r="D169" s="210">
        <v>750</v>
      </c>
      <c r="E169" s="142">
        <v>5.82</v>
      </c>
      <c r="F169" s="143">
        <v>4365</v>
      </c>
      <c r="G169" s="142" t="s">
        <v>1070</v>
      </c>
      <c r="H169" s="142" t="s">
        <v>1069</v>
      </c>
      <c r="I169" s="142" t="s">
        <v>1068</v>
      </c>
      <c r="J169" s="142" t="s">
        <v>177</v>
      </c>
      <c r="K169" s="142" t="s">
        <v>0</v>
      </c>
    </row>
    <row r="170" spans="1:11" ht="25.5" x14ac:dyDescent="0.25">
      <c r="A170" s="142" t="s">
        <v>1067</v>
      </c>
      <c r="B170" s="142" t="s">
        <v>63</v>
      </c>
      <c r="C170" s="144" t="s">
        <v>155</v>
      </c>
      <c r="D170" s="152">
        <v>1990</v>
      </c>
      <c r="E170" s="142">
        <v>5.2910000000000004</v>
      </c>
      <c r="F170" s="143">
        <v>10529.09</v>
      </c>
      <c r="G170" s="142" t="s">
        <v>854</v>
      </c>
      <c r="H170" s="142" t="s">
        <v>1066</v>
      </c>
      <c r="I170" s="142" t="s">
        <v>852</v>
      </c>
      <c r="J170" s="142" t="s">
        <v>177</v>
      </c>
      <c r="K170" s="142" t="s">
        <v>0</v>
      </c>
    </row>
    <row r="171" spans="1:11" ht="12.75" x14ac:dyDescent="0.25">
      <c r="A171" s="142" t="s">
        <v>1065</v>
      </c>
      <c r="B171" s="142" t="s">
        <v>63</v>
      </c>
      <c r="C171" s="144" t="s">
        <v>150</v>
      </c>
      <c r="D171" s="152">
        <v>2950</v>
      </c>
      <c r="E171" s="142">
        <v>5.5250000000000004</v>
      </c>
      <c r="F171" s="143">
        <v>16298.75</v>
      </c>
      <c r="G171" s="142" t="s">
        <v>1064</v>
      </c>
      <c r="H171" s="142" t="s">
        <v>1063</v>
      </c>
      <c r="I171" s="142" t="s">
        <v>1062</v>
      </c>
      <c r="J171" s="142" t="s">
        <v>177</v>
      </c>
      <c r="K171" s="142" t="s">
        <v>0</v>
      </c>
    </row>
    <row r="172" spans="1:11" ht="12.75" x14ac:dyDescent="0.25">
      <c r="A172" s="142" t="s">
        <v>1061</v>
      </c>
      <c r="B172" s="142" t="s">
        <v>63</v>
      </c>
      <c r="C172" s="144" t="s">
        <v>150</v>
      </c>
      <c r="D172" s="152">
        <v>2950</v>
      </c>
      <c r="E172" s="142">
        <v>5.3090000000000002</v>
      </c>
      <c r="F172" s="143">
        <v>15661.55</v>
      </c>
      <c r="G172" s="142" t="s">
        <v>1060</v>
      </c>
      <c r="H172" s="142" t="s">
        <v>1059</v>
      </c>
      <c r="I172" s="142" t="s">
        <v>1058</v>
      </c>
      <c r="J172" s="142" t="s">
        <v>177</v>
      </c>
      <c r="K172" s="142" t="s">
        <v>0</v>
      </c>
    </row>
    <row r="173" spans="1:11" ht="12.75" x14ac:dyDescent="0.25">
      <c r="A173" s="142" t="s">
        <v>1057</v>
      </c>
      <c r="B173" s="142" t="s">
        <v>63</v>
      </c>
      <c r="C173" s="144" t="s">
        <v>165</v>
      </c>
      <c r="D173" s="152">
        <v>2455</v>
      </c>
      <c r="E173" s="142">
        <v>5.5679999999999996</v>
      </c>
      <c r="F173" s="143">
        <v>13669.44</v>
      </c>
      <c r="G173" s="142" t="s">
        <v>1050</v>
      </c>
      <c r="H173" s="142" t="s">
        <v>1055</v>
      </c>
      <c r="I173" s="142" t="s">
        <v>1048</v>
      </c>
      <c r="J173" s="142" t="s">
        <v>177</v>
      </c>
      <c r="K173" s="142" t="s">
        <v>0</v>
      </c>
    </row>
    <row r="174" spans="1:11" ht="12.75" x14ac:dyDescent="0.25">
      <c r="A174" s="142" t="s">
        <v>1054</v>
      </c>
      <c r="B174" s="142" t="s">
        <v>63</v>
      </c>
      <c r="C174" s="144" t="s">
        <v>167</v>
      </c>
      <c r="D174" s="152">
        <v>1694</v>
      </c>
      <c r="E174" s="142">
        <v>5.5679999999999996</v>
      </c>
      <c r="F174" s="143">
        <v>9432.19</v>
      </c>
      <c r="G174" s="142" t="s">
        <v>1050</v>
      </c>
      <c r="H174" s="142" t="s">
        <v>1052</v>
      </c>
      <c r="I174" s="142" t="s">
        <v>1048</v>
      </c>
      <c r="J174" s="142" t="s">
        <v>177</v>
      </c>
      <c r="K174" s="142" t="s">
        <v>0</v>
      </c>
    </row>
    <row r="175" spans="1:11" ht="12.75" x14ac:dyDescent="0.25">
      <c r="A175" s="142" t="s">
        <v>1051</v>
      </c>
      <c r="B175" s="142" t="s">
        <v>63</v>
      </c>
      <c r="C175" s="144" t="s">
        <v>150</v>
      </c>
      <c r="D175" s="152">
        <v>1850</v>
      </c>
      <c r="E175" s="142">
        <v>5.5679999999999996</v>
      </c>
      <c r="F175" s="143">
        <v>10300.799999999999</v>
      </c>
      <c r="G175" s="142" t="s">
        <v>1050</v>
      </c>
      <c r="H175" s="142" t="s">
        <v>1049</v>
      </c>
      <c r="I175" s="142" t="s">
        <v>1048</v>
      </c>
      <c r="J175" s="142" t="s">
        <v>177</v>
      </c>
      <c r="K175" s="142" t="s">
        <v>0</v>
      </c>
    </row>
    <row r="176" spans="1:11" ht="25.5" x14ac:dyDescent="0.25">
      <c r="A176" s="142" t="s">
        <v>1047</v>
      </c>
      <c r="B176" s="142" t="s">
        <v>67</v>
      </c>
      <c r="C176" s="144" t="s">
        <v>153</v>
      </c>
      <c r="D176" s="152">
        <v>1000</v>
      </c>
      <c r="E176" s="142">
        <v>5.1779999999999999</v>
      </c>
      <c r="F176" s="143">
        <v>5178</v>
      </c>
      <c r="G176" s="142" t="s">
        <v>1046</v>
      </c>
      <c r="H176" s="142" t="s">
        <v>1045</v>
      </c>
      <c r="I176" s="142" t="s">
        <v>953</v>
      </c>
      <c r="J176" s="142" t="s">
        <v>177</v>
      </c>
      <c r="K176" s="142" t="s">
        <v>0</v>
      </c>
    </row>
    <row r="177" spans="1:11" ht="12.75" x14ac:dyDescent="0.25">
      <c r="A177" s="142" t="s">
        <v>374</v>
      </c>
      <c r="B177" s="142" t="s">
        <v>67</v>
      </c>
      <c r="C177" s="144" t="s">
        <v>150</v>
      </c>
      <c r="D177" s="152">
        <v>750</v>
      </c>
      <c r="E177" s="142">
        <v>5.2435</v>
      </c>
      <c r="F177" s="143">
        <v>3932.62</v>
      </c>
      <c r="G177" s="142" t="s">
        <v>1004</v>
      </c>
      <c r="H177" s="142" t="s">
        <v>1043</v>
      </c>
      <c r="I177" s="142" t="s">
        <v>1040</v>
      </c>
      <c r="J177" s="142" t="s">
        <v>177</v>
      </c>
      <c r="K177" s="142" t="s">
        <v>0</v>
      </c>
    </row>
    <row r="178" spans="1:11" ht="12.75" x14ac:dyDescent="0.25">
      <c r="A178" s="142" t="s">
        <v>250</v>
      </c>
      <c r="B178" s="142" t="s">
        <v>67</v>
      </c>
      <c r="C178" s="144" t="s">
        <v>151</v>
      </c>
      <c r="D178" s="210">
        <v>1260</v>
      </c>
      <c r="E178" s="142">
        <v>5.835</v>
      </c>
      <c r="F178" s="143">
        <v>7352.1</v>
      </c>
      <c r="G178" s="142" t="s">
        <v>869</v>
      </c>
      <c r="H178" s="142" t="s">
        <v>1041</v>
      </c>
      <c r="I178" s="142" t="s">
        <v>1040</v>
      </c>
      <c r="J178" s="142" t="s">
        <v>177</v>
      </c>
      <c r="K178" s="142" t="s">
        <v>0</v>
      </c>
    </row>
    <row r="179" spans="1:11" ht="12.75" x14ac:dyDescent="0.25">
      <c r="A179" s="142" t="s">
        <v>212</v>
      </c>
      <c r="B179" s="142" t="s">
        <v>63</v>
      </c>
      <c r="C179" s="144" t="s">
        <v>151</v>
      </c>
      <c r="D179" s="152">
        <v>1912.32</v>
      </c>
      <c r="E179" s="142">
        <v>5.649</v>
      </c>
      <c r="F179" s="143">
        <v>10802.69</v>
      </c>
      <c r="G179" s="142" t="s">
        <v>848</v>
      </c>
      <c r="H179" s="142" t="s">
        <v>1038</v>
      </c>
      <c r="I179" s="142" t="s">
        <v>846</v>
      </c>
      <c r="J179" s="142" t="s">
        <v>177</v>
      </c>
      <c r="K179" s="142" t="s">
        <v>0</v>
      </c>
    </row>
    <row r="180" spans="1:11" ht="12.75" x14ac:dyDescent="0.25">
      <c r="A180" s="142" t="s">
        <v>426</v>
      </c>
      <c r="B180" s="142" t="s">
        <v>63</v>
      </c>
      <c r="C180" s="144" t="s">
        <v>150</v>
      </c>
      <c r="D180" s="152">
        <v>1900</v>
      </c>
      <c r="E180" s="142">
        <v>5.657</v>
      </c>
      <c r="F180" s="143">
        <v>10748.3</v>
      </c>
      <c r="G180" s="142" t="s">
        <v>1036</v>
      </c>
      <c r="H180" s="145"/>
      <c r="I180" s="142" t="s">
        <v>1035</v>
      </c>
      <c r="J180" s="142" t="s">
        <v>177</v>
      </c>
      <c r="K180" s="142" t="s">
        <v>0</v>
      </c>
    </row>
    <row r="181" spans="1:11" ht="12.75" x14ac:dyDescent="0.25">
      <c r="A181" s="142" t="s">
        <v>373</v>
      </c>
      <c r="B181" s="142" t="s">
        <v>67</v>
      </c>
      <c r="C181" s="144" t="s">
        <v>150</v>
      </c>
      <c r="D181" s="152">
        <v>1850</v>
      </c>
      <c r="E181" s="142">
        <v>5.29</v>
      </c>
      <c r="F181" s="143">
        <v>9786.5</v>
      </c>
      <c r="G181" s="142" t="s">
        <v>869</v>
      </c>
      <c r="H181" s="142" t="s">
        <v>1033</v>
      </c>
      <c r="I181" s="142" t="s">
        <v>867</v>
      </c>
      <c r="J181" s="142" t="s">
        <v>177</v>
      </c>
      <c r="K181" s="142" t="s">
        <v>0</v>
      </c>
    </row>
    <row r="182" spans="1:11" ht="25.5" x14ac:dyDescent="0.25">
      <c r="A182" s="142" t="s">
        <v>251</v>
      </c>
      <c r="B182" s="142" t="s">
        <v>67</v>
      </c>
      <c r="C182" s="144" t="s">
        <v>158</v>
      </c>
      <c r="D182" s="152">
        <v>560</v>
      </c>
      <c r="E182" s="142">
        <v>5.0620000000000003</v>
      </c>
      <c r="F182" s="143">
        <v>2834.72</v>
      </c>
      <c r="G182" s="142" t="s">
        <v>964</v>
      </c>
      <c r="H182" s="142" t="s">
        <v>1031</v>
      </c>
      <c r="I182" s="142" t="s">
        <v>962</v>
      </c>
      <c r="J182" s="142" t="s">
        <v>177</v>
      </c>
      <c r="K182" s="142" t="s">
        <v>0</v>
      </c>
    </row>
    <row r="183" spans="1:11" ht="25.5" x14ac:dyDescent="0.25">
      <c r="A183" s="142" t="s">
        <v>375</v>
      </c>
      <c r="B183" s="142" t="s">
        <v>67</v>
      </c>
      <c r="C183" s="144" t="s">
        <v>1030</v>
      </c>
      <c r="D183" s="152">
        <v>350</v>
      </c>
      <c r="E183" s="142">
        <v>5.085</v>
      </c>
      <c r="F183" s="143">
        <v>1779.75</v>
      </c>
      <c r="G183" s="142" t="s">
        <v>1026</v>
      </c>
      <c r="H183" s="142" t="s">
        <v>1028</v>
      </c>
      <c r="I183" s="142" t="s">
        <v>1024</v>
      </c>
      <c r="J183" s="142" t="s">
        <v>177</v>
      </c>
      <c r="K183" s="142" t="s">
        <v>0</v>
      </c>
    </row>
    <row r="184" spans="1:11" ht="12.75" x14ac:dyDescent="0.25">
      <c r="A184" s="142" t="s">
        <v>252</v>
      </c>
      <c r="B184" s="142" t="s">
        <v>67</v>
      </c>
      <c r="C184" s="144" t="s">
        <v>165</v>
      </c>
      <c r="D184" s="152">
        <v>2365</v>
      </c>
      <c r="E184" s="142">
        <v>5.0919999999999996</v>
      </c>
      <c r="F184" s="143">
        <v>12042.58</v>
      </c>
      <c r="G184" s="142" t="s">
        <v>1026</v>
      </c>
      <c r="H184" s="142" t="s">
        <v>1025</v>
      </c>
      <c r="I184" s="142" t="s">
        <v>1024</v>
      </c>
      <c r="J184" s="142" t="s">
        <v>177</v>
      </c>
      <c r="K184" s="142" t="s">
        <v>0</v>
      </c>
    </row>
    <row r="185" spans="1:11" ht="12.75" x14ac:dyDescent="0.25">
      <c r="A185" s="142" t="s">
        <v>1023</v>
      </c>
      <c r="B185" s="142" t="s">
        <v>67</v>
      </c>
      <c r="C185" s="144" t="s">
        <v>150</v>
      </c>
      <c r="D185" s="152">
        <v>2655</v>
      </c>
      <c r="E185" s="142">
        <v>5.3639999999999999</v>
      </c>
      <c r="F185" s="143">
        <v>14241.42</v>
      </c>
      <c r="G185" s="142" t="s">
        <v>852</v>
      </c>
      <c r="H185" s="142" t="s">
        <v>1021</v>
      </c>
      <c r="I185" s="142" t="s">
        <v>790</v>
      </c>
      <c r="J185" s="142" t="s">
        <v>177</v>
      </c>
      <c r="K185" s="142" t="s">
        <v>0</v>
      </c>
    </row>
    <row r="186" spans="1:11" ht="12.75" x14ac:dyDescent="0.25">
      <c r="A186" s="142" t="s">
        <v>1020</v>
      </c>
      <c r="B186" s="142" t="s">
        <v>67</v>
      </c>
      <c r="C186" s="144" t="s">
        <v>151</v>
      </c>
      <c r="D186" s="210">
        <v>1800</v>
      </c>
      <c r="E186" s="142">
        <v>5.9429999999999996</v>
      </c>
      <c r="F186" s="143">
        <v>10697.4</v>
      </c>
      <c r="G186" s="142" t="s">
        <v>1019</v>
      </c>
      <c r="H186" s="142" t="s">
        <v>1018</v>
      </c>
      <c r="I186" s="142" t="s">
        <v>1017</v>
      </c>
      <c r="J186" s="142" t="s">
        <v>177</v>
      </c>
      <c r="K186" s="142" t="s">
        <v>0</v>
      </c>
    </row>
    <row r="187" spans="1:11" ht="12.75" x14ac:dyDescent="0.25">
      <c r="A187" s="142" t="s">
        <v>376</v>
      </c>
      <c r="B187" s="142" t="s">
        <v>67</v>
      </c>
      <c r="C187" s="144" t="s">
        <v>150</v>
      </c>
      <c r="D187" s="152">
        <v>1622.5</v>
      </c>
      <c r="E187" s="142">
        <v>5.468</v>
      </c>
      <c r="F187" s="143">
        <v>8871.83</v>
      </c>
      <c r="G187" s="142" t="s">
        <v>859</v>
      </c>
      <c r="H187" s="142" t="s">
        <v>1015</v>
      </c>
      <c r="I187" s="142" t="s">
        <v>857</v>
      </c>
      <c r="J187" s="142" t="s">
        <v>177</v>
      </c>
      <c r="K187" s="142" t="s">
        <v>0</v>
      </c>
    </row>
    <row r="188" spans="1:11" ht="12.75" x14ac:dyDescent="0.25">
      <c r="A188" s="142" t="s">
        <v>377</v>
      </c>
      <c r="B188" s="142" t="s">
        <v>67</v>
      </c>
      <c r="C188" s="144" t="s">
        <v>167</v>
      </c>
      <c r="D188" s="152">
        <v>1100</v>
      </c>
      <c r="E188" s="142">
        <v>5.5910000000000002</v>
      </c>
      <c r="F188" s="143">
        <v>6150.1</v>
      </c>
      <c r="G188" s="142" t="s">
        <v>942</v>
      </c>
      <c r="H188" s="142" t="s">
        <v>1013</v>
      </c>
      <c r="I188" s="142" t="s">
        <v>942</v>
      </c>
      <c r="J188" s="142" t="s">
        <v>177</v>
      </c>
      <c r="K188" s="142" t="s">
        <v>0</v>
      </c>
    </row>
    <row r="189" spans="1:11" ht="25.5" x14ac:dyDescent="0.25">
      <c r="A189" s="142" t="s">
        <v>378</v>
      </c>
      <c r="B189" s="142" t="s">
        <v>67</v>
      </c>
      <c r="C189" s="144" t="s">
        <v>173</v>
      </c>
      <c r="D189" s="152">
        <v>2485</v>
      </c>
      <c r="E189" s="142">
        <v>5.6550000000000002</v>
      </c>
      <c r="F189" s="143">
        <v>14052.67</v>
      </c>
      <c r="G189" s="142" t="s">
        <v>1011</v>
      </c>
      <c r="H189" s="142" t="s">
        <v>1010</v>
      </c>
      <c r="I189" s="142" t="s">
        <v>1009</v>
      </c>
      <c r="J189" s="142" t="s">
        <v>177</v>
      </c>
      <c r="K189" s="142" t="s">
        <v>0</v>
      </c>
    </row>
    <row r="190" spans="1:11" ht="25.5" x14ac:dyDescent="0.25">
      <c r="A190" s="142" t="s">
        <v>1008</v>
      </c>
      <c r="B190" s="142" t="s">
        <v>1553</v>
      </c>
      <c r="C190" s="144" t="s">
        <v>153</v>
      </c>
      <c r="D190" s="152">
        <v>1000</v>
      </c>
      <c r="E190" s="142">
        <v>5.2409999999999997</v>
      </c>
      <c r="F190" s="143">
        <v>5241</v>
      </c>
      <c r="G190" s="142" t="s">
        <v>1006</v>
      </c>
      <c r="H190" s="142" t="s">
        <v>1005</v>
      </c>
      <c r="I190" s="142" t="s">
        <v>1004</v>
      </c>
      <c r="J190" s="142" t="s">
        <v>177</v>
      </c>
      <c r="K190" s="142" t="s">
        <v>0</v>
      </c>
    </row>
    <row r="191" spans="1:11" ht="12.75" x14ac:dyDescent="0.25">
      <c r="A191" s="142" t="s">
        <v>152</v>
      </c>
      <c r="B191" s="142" t="s">
        <v>179</v>
      </c>
      <c r="C191" s="144" t="s">
        <v>151</v>
      </c>
      <c r="D191" s="210">
        <v>1000</v>
      </c>
      <c r="E191" s="142">
        <v>5.9969999999999999</v>
      </c>
      <c r="F191" s="143">
        <v>5997</v>
      </c>
      <c r="G191" s="142" t="s">
        <v>766</v>
      </c>
      <c r="H191" s="142">
        <v>15956858</v>
      </c>
      <c r="I191" s="142" t="s">
        <v>766</v>
      </c>
      <c r="J191" s="142" t="s">
        <v>177</v>
      </c>
      <c r="K191" s="142" t="s">
        <v>0</v>
      </c>
    </row>
    <row r="192" spans="1:11" ht="12.75" x14ac:dyDescent="0.25">
      <c r="A192" s="142" t="s">
        <v>414</v>
      </c>
      <c r="B192" s="142" t="s">
        <v>179</v>
      </c>
      <c r="C192" s="144" t="s">
        <v>167</v>
      </c>
      <c r="D192" s="152">
        <v>975</v>
      </c>
      <c r="E192" s="142">
        <v>5.508</v>
      </c>
      <c r="F192" s="143">
        <v>5370.3</v>
      </c>
      <c r="G192" s="142" t="s">
        <v>755</v>
      </c>
      <c r="H192" s="142" t="s">
        <v>1001</v>
      </c>
      <c r="I192" s="142" t="s">
        <v>753</v>
      </c>
      <c r="J192" s="142" t="s">
        <v>177</v>
      </c>
      <c r="K192" s="142" t="s">
        <v>0</v>
      </c>
    </row>
    <row r="193" spans="1:11" ht="12.75" x14ac:dyDescent="0.25">
      <c r="A193" s="142" t="s">
        <v>1000</v>
      </c>
      <c r="B193" s="142" t="s">
        <v>179</v>
      </c>
      <c r="C193" s="144" t="s">
        <v>151</v>
      </c>
      <c r="D193" s="210">
        <v>1400</v>
      </c>
      <c r="E193" s="142">
        <v>5.76</v>
      </c>
      <c r="F193" s="143">
        <v>8064</v>
      </c>
      <c r="G193" s="142" t="s">
        <v>999</v>
      </c>
      <c r="H193" s="142" t="s">
        <v>998</v>
      </c>
      <c r="I193" s="142" t="s">
        <v>997</v>
      </c>
      <c r="J193" s="142" t="s">
        <v>177</v>
      </c>
      <c r="K193" s="142" t="s">
        <v>0</v>
      </c>
    </row>
    <row r="194" spans="1:11" ht="12.75" x14ac:dyDescent="0.25">
      <c r="A194" s="142" t="s">
        <v>996</v>
      </c>
      <c r="B194" s="142" t="s">
        <v>179</v>
      </c>
      <c r="C194" s="144" t="s">
        <v>151</v>
      </c>
      <c r="D194" s="210">
        <v>1800</v>
      </c>
      <c r="E194" s="142">
        <v>6.0750000000000002</v>
      </c>
      <c r="F194" s="143">
        <v>10935</v>
      </c>
      <c r="G194" s="142" t="s">
        <v>795</v>
      </c>
      <c r="H194" s="142" t="s">
        <v>994</v>
      </c>
      <c r="I194" s="142" t="s">
        <v>793</v>
      </c>
      <c r="J194" s="142" t="s">
        <v>177</v>
      </c>
      <c r="K194" s="142" t="s">
        <v>0</v>
      </c>
    </row>
    <row r="195" spans="1:11" ht="12.75" x14ac:dyDescent="0.25">
      <c r="A195" s="142" t="s">
        <v>993</v>
      </c>
      <c r="B195" s="142" t="s">
        <v>62</v>
      </c>
      <c r="C195" s="144" t="s">
        <v>150</v>
      </c>
      <c r="D195" s="152">
        <v>2507.5</v>
      </c>
      <c r="E195" s="142">
        <v>5.3760000000000003</v>
      </c>
      <c r="F195" s="143">
        <v>13480.32</v>
      </c>
      <c r="G195" s="142" t="s">
        <v>991</v>
      </c>
      <c r="H195" s="142" t="s">
        <v>990</v>
      </c>
      <c r="I195" s="142" t="s">
        <v>877</v>
      </c>
      <c r="J195" s="142" t="s">
        <v>177</v>
      </c>
      <c r="K195" s="142" t="s">
        <v>3</v>
      </c>
    </row>
    <row r="196" spans="1:11" ht="25.5" x14ac:dyDescent="0.25">
      <c r="A196" s="142" t="s">
        <v>220</v>
      </c>
      <c r="B196" s="142" t="s">
        <v>62</v>
      </c>
      <c r="C196" s="144" t="s">
        <v>155</v>
      </c>
      <c r="D196" s="152">
        <v>1990</v>
      </c>
      <c r="E196" s="142">
        <v>5.8049999999999997</v>
      </c>
      <c r="F196" s="143">
        <v>11551.95</v>
      </c>
      <c r="G196" s="142" t="s">
        <v>793</v>
      </c>
      <c r="H196" s="142" t="s">
        <v>988</v>
      </c>
      <c r="I196" s="142" t="s">
        <v>987</v>
      </c>
      <c r="J196" s="142" t="s">
        <v>177</v>
      </c>
      <c r="K196" s="142" t="s">
        <v>0</v>
      </c>
    </row>
    <row r="197" spans="1:11" ht="12.75" x14ac:dyDescent="0.25">
      <c r="A197" s="142" t="s">
        <v>986</v>
      </c>
      <c r="B197" s="142" t="s">
        <v>62</v>
      </c>
      <c r="C197" s="144" t="s">
        <v>151</v>
      </c>
      <c r="D197" s="210">
        <v>1980</v>
      </c>
      <c r="E197" s="142">
        <v>6.05</v>
      </c>
      <c r="F197" s="143">
        <v>11979</v>
      </c>
      <c r="G197" s="142" t="s">
        <v>984</v>
      </c>
      <c r="H197" s="142" t="s">
        <v>983</v>
      </c>
      <c r="I197" s="142" t="s">
        <v>982</v>
      </c>
      <c r="J197" s="142" t="s">
        <v>177</v>
      </c>
      <c r="K197" s="142" t="s">
        <v>0</v>
      </c>
    </row>
    <row r="198" spans="1:11" ht="25.5" x14ac:dyDescent="0.25">
      <c r="A198" s="142" t="s">
        <v>364</v>
      </c>
      <c r="B198" s="142" t="s">
        <v>63</v>
      </c>
      <c r="C198" s="144" t="s">
        <v>153</v>
      </c>
      <c r="D198" s="152">
        <v>1695</v>
      </c>
      <c r="E198" s="142">
        <v>5.4398999999999997</v>
      </c>
      <c r="F198" s="143">
        <v>9220.6299999999992</v>
      </c>
      <c r="G198" s="142" t="s">
        <v>877</v>
      </c>
      <c r="H198" s="142" t="s">
        <v>876</v>
      </c>
      <c r="I198" s="142" t="s">
        <v>875</v>
      </c>
      <c r="J198" s="142" t="s">
        <v>177</v>
      </c>
      <c r="K198" s="142" t="s">
        <v>0</v>
      </c>
    </row>
    <row r="199" spans="1:11" ht="12.75" x14ac:dyDescent="0.25">
      <c r="A199" s="142" t="s">
        <v>981</v>
      </c>
      <c r="B199" s="142" t="s">
        <v>63</v>
      </c>
      <c r="C199" s="144" t="s">
        <v>151</v>
      </c>
      <c r="D199" s="152">
        <v>1584</v>
      </c>
      <c r="E199" s="142">
        <v>5.4565000000000001</v>
      </c>
      <c r="F199" s="143">
        <v>8643.09</v>
      </c>
      <c r="G199" s="142" t="s">
        <v>877</v>
      </c>
      <c r="H199" s="142" t="s">
        <v>979</v>
      </c>
      <c r="I199" s="142" t="s">
        <v>875</v>
      </c>
      <c r="J199" s="142" t="s">
        <v>177</v>
      </c>
      <c r="K199" s="142" t="s">
        <v>0</v>
      </c>
    </row>
    <row r="200" spans="1:11" ht="12.75" x14ac:dyDescent="0.25">
      <c r="A200" s="142" t="s">
        <v>978</v>
      </c>
      <c r="B200" s="142" t="s">
        <v>63</v>
      </c>
      <c r="C200" s="144" t="s">
        <v>977</v>
      </c>
      <c r="D200" s="154">
        <v>700</v>
      </c>
      <c r="E200" s="142">
        <v>7.218</v>
      </c>
      <c r="F200" s="143">
        <v>5052.6000000000004</v>
      </c>
      <c r="G200" s="142" t="s">
        <v>975</v>
      </c>
      <c r="H200" s="142" t="s">
        <v>974</v>
      </c>
      <c r="I200" s="142" t="s">
        <v>973</v>
      </c>
      <c r="J200" s="142" t="s">
        <v>177</v>
      </c>
      <c r="K200" s="142" t="s">
        <v>0</v>
      </c>
    </row>
    <row r="201" spans="1:11" ht="12.75" x14ac:dyDescent="0.25">
      <c r="A201" s="142" t="s">
        <v>358</v>
      </c>
      <c r="B201" s="142" t="s">
        <v>62</v>
      </c>
      <c r="C201" s="144" t="s">
        <v>169</v>
      </c>
      <c r="D201" s="152">
        <v>1150</v>
      </c>
      <c r="E201" s="142">
        <v>5.4480000000000004</v>
      </c>
      <c r="F201" s="143">
        <v>6265.2</v>
      </c>
      <c r="G201" s="142" t="s">
        <v>969</v>
      </c>
      <c r="H201" s="142" t="s">
        <v>971</v>
      </c>
      <c r="I201" s="142" t="s">
        <v>967</v>
      </c>
      <c r="J201" s="142" t="s">
        <v>177</v>
      </c>
      <c r="K201" s="142" t="s">
        <v>0</v>
      </c>
    </row>
    <row r="202" spans="1:11" ht="12.75" x14ac:dyDescent="0.25">
      <c r="A202" s="142" t="s">
        <v>222</v>
      </c>
      <c r="B202" s="142" t="s">
        <v>62</v>
      </c>
      <c r="C202" s="144" t="s">
        <v>150</v>
      </c>
      <c r="D202" s="152">
        <v>1770</v>
      </c>
      <c r="E202" s="142">
        <v>5.4504999999999999</v>
      </c>
      <c r="F202" s="143">
        <v>9647.3799999999992</v>
      </c>
      <c r="G202" s="142" t="s">
        <v>969</v>
      </c>
      <c r="H202" s="142" t="s">
        <v>970</v>
      </c>
      <c r="I202" s="142" t="s">
        <v>967</v>
      </c>
      <c r="J202" s="142" t="s">
        <v>177</v>
      </c>
      <c r="K202" s="142" t="s">
        <v>0</v>
      </c>
    </row>
    <row r="203" spans="1:11" ht="12.75" x14ac:dyDescent="0.25">
      <c r="A203" s="142" t="s">
        <v>221</v>
      </c>
      <c r="B203" s="142" t="s">
        <v>62</v>
      </c>
      <c r="C203" s="144" t="s">
        <v>151</v>
      </c>
      <c r="D203" s="210">
        <v>1600</v>
      </c>
      <c r="E203" s="142">
        <v>5.9729999999999999</v>
      </c>
      <c r="F203" s="143">
        <v>9556.7999999999993</v>
      </c>
      <c r="G203" s="142" t="s">
        <v>969</v>
      </c>
      <c r="H203" s="142" t="s">
        <v>968</v>
      </c>
      <c r="I203" s="142" t="s">
        <v>967</v>
      </c>
      <c r="J203" s="142" t="s">
        <v>177</v>
      </c>
      <c r="K203" s="142" t="s">
        <v>0</v>
      </c>
    </row>
    <row r="204" spans="1:11" ht="12.75" x14ac:dyDescent="0.25">
      <c r="A204" s="142" t="s">
        <v>359</v>
      </c>
      <c r="B204" s="142" t="s">
        <v>62</v>
      </c>
      <c r="C204" s="144" t="s">
        <v>150</v>
      </c>
      <c r="D204" s="152">
        <v>2950</v>
      </c>
      <c r="E204" s="142">
        <v>5.4409999999999998</v>
      </c>
      <c r="F204" s="143">
        <v>16050.95</v>
      </c>
      <c r="G204" s="142" t="s">
        <v>966</v>
      </c>
      <c r="H204" s="142" t="s">
        <v>885</v>
      </c>
      <c r="I204" s="142" t="s">
        <v>965</v>
      </c>
      <c r="J204" s="142" t="s">
        <v>177</v>
      </c>
      <c r="K204" s="142" t="s">
        <v>0</v>
      </c>
    </row>
    <row r="205" spans="1:11" ht="25.5" x14ac:dyDescent="0.25">
      <c r="A205" s="142" t="s">
        <v>223</v>
      </c>
      <c r="B205" s="142" t="s">
        <v>62</v>
      </c>
      <c r="C205" s="144" t="s">
        <v>153</v>
      </c>
      <c r="D205" s="152">
        <v>1695</v>
      </c>
      <c r="E205" s="142">
        <v>5.0620000000000003</v>
      </c>
      <c r="F205" s="143">
        <v>8580.09</v>
      </c>
      <c r="G205" s="142" t="s">
        <v>964</v>
      </c>
      <c r="H205" s="142" t="s">
        <v>963</v>
      </c>
      <c r="I205" s="142" t="s">
        <v>962</v>
      </c>
      <c r="J205" s="142" t="s">
        <v>177</v>
      </c>
      <c r="K205" s="142" t="s">
        <v>0</v>
      </c>
    </row>
    <row r="206" spans="1:11" ht="12.75" x14ac:dyDescent="0.25">
      <c r="A206" s="142" t="s">
        <v>224</v>
      </c>
      <c r="B206" s="142" t="s">
        <v>62</v>
      </c>
      <c r="C206" s="144" t="s">
        <v>151</v>
      </c>
      <c r="D206" s="210">
        <v>1920</v>
      </c>
      <c r="E206" s="142">
        <v>5.6710000000000003</v>
      </c>
      <c r="F206" s="143">
        <v>10888.32</v>
      </c>
      <c r="G206" s="142" t="s">
        <v>912</v>
      </c>
      <c r="H206" s="142" t="s">
        <v>960</v>
      </c>
      <c r="I206" s="142" t="s">
        <v>758</v>
      </c>
      <c r="J206" s="142" t="s">
        <v>177</v>
      </c>
      <c r="K206" s="142" t="s">
        <v>0</v>
      </c>
    </row>
    <row r="207" spans="1:11" ht="12.75" x14ac:dyDescent="0.25">
      <c r="A207" s="142" t="s">
        <v>360</v>
      </c>
      <c r="B207" s="142" t="s">
        <v>62</v>
      </c>
      <c r="C207" s="144" t="s">
        <v>959</v>
      </c>
      <c r="D207" s="152">
        <v>1095</v>
      </c>
      <c r="E207" s="142">
        <v>5.1529999999999996</v>
      </c>
      <c r="F207" s="143">
        <v>5642.53</v>
      </c>
      <c r="G207" s="142" t="s">
        <v>957</v>
      </c>
      <c r="H207" s="142" t="s">
        <v>956</v>
      </c>
      <c r="I207" s="142" t="s">
        <v>955</v>
      </c>
      <c r="J207" s="142" t="s">
        <v>177</v>
      </c>
      <c r="K207" s="142" t="s">
        <v>0</v>
      </c>
    </row>
    <row r="208" spans="1:11" ht="12.75" x14ac:dyDescent="0.25">
      <c r="A208" s="142" t="s">
        <v>361</v>
      </c>
      <c r="B208" s="142" t="s">
        <v>62</v>
      </c>
      <c r="C208" s="144" t="s">
        <v>157</v>
      </c>
      <c r="D208" s="152">
        <v>2665</v>
      </c>
      <c r="E208" s="142">
        <v>5.2</v>
      </c>
      <c r="F208" s="143">
        <v>13858</v>
      </c>
      <c r="G208" s="142" t="s">
        <v>953</v>
      </c>
      <c r="H208" s="142" t="s">
        <v>952</v>
      </c>
      <c r="I208" s="142" t="s">
        <v>951</v>
      </c>
      <c r="J208" s="142" t="s">
        <v>177</v>
      </c>
      <c r="K208" s="142" t="s">
        <v>0</v>
      </c>
    </row>
    <row r="209" spans="1:11" ht="25.5" x14ac:dyDescent="0.25">
      <c r="A209" s="142" t="s">
        <v>950</v>
      </c>
      <c r="B209" s="142" t="s">
        <v>62</v>
      </c>
      <c r="C209" s="144" t="s">
        <v>153</v>
      </c>
      <c r="D209" s="152">
        <v>1695</v>
      </c>
      <c r="E209" s="142">
        <v>5.6180000000000003</v>
      </c>
      <c r="F209" s="143">
        <v>9522.51</v>
      </c>
      <c r="G209" s="142" t="s">
        <v>815</v>
      </c>
      <c r="H209" s="142" t="s">
        <v>948</v>
      </c>
      <c r="I209" s="142" t="s">
        <v>813</v>
      </c>
      <c r="J209" s="142" t="s">
        <v>177</v>
      </c>
      <c r="K209" s="142" t="s">
        <v>0</v>
      </c>
    </row>
    <row r="210" spans="1:11" ht="25.5" x14ac:dyDescent="0.25">
      <c r="A210" s="142" t="s">
        <v>947</v>
      </c>
      <c r="B210" s="142" t="s">
        <v>62</v>
      </c>
      <c r="C210" s="144" t="s">
        <v>162</v>
      </c>
      <c r="D210" s="152">
        <v>2380</v>
      </c>
      <c r="E210" s="142">
        <v>5.577</v>
      </c>
      <c r="F210" s="143">
        <v>13273.26</v>
      </c>
      <c r="G210" s="142" t="s">
        <v>777</v>
      </c>
      <c r="H210" s="142" t="s">
        <v>945</v>
      </c>
      <c r="I210" s="142" t="s">
        <v>775</v>
      </c>
      <c r="J210" s="142" t="s">
        <v>177</v>
      </c>
      <c r="K210" s="142" t="s">
        <v>0</v>
      </c>
    </row>
    <row r="211" spans="1:11" ht="12.75" x14ac:dyDescent="0.25">
      <c r="A211" s="142" t="s">
        <v>944</v>
      </c>
      <c r="B211" s="142" t="s">
        <v>62</v>
      </c>
      <c r="C211" s="144" t="s">
        <v>150</v>
      </c>
      <c r="D211" s="152">
        <v>2950</v>
      </c>
      <c r="E211" s="142">
        <v>5.6204999999999998</v>
      </c>
      <c r="F211" s="143">
        <v>16580.47</v>
      </c>
      <c r="G211" s="142" t="s">
        <v>817</v>
      </c>
      <c r="H211" s="142" t="s">
        <v>943</v>
      </c>
      <c r="I211" s="142" t="s">
        <v>777</v>
      </c>
      <c r="J211" s="142" t="s">
        <v>177</v>
      </c>
      <c r="K211" s="142" t="s">
        <v>0</v>
      </c>
    </row>
    <row r="212" spans="1:11" ht="12.75" x14ac:dyDescent="0.25">
      <c r="A212" s="142" t="s">
        <v>362</v>
      </c>
      <c r="B212" s="142" t="s">
        <v>62</v>
      </c>
      <c r="C212" s="144" t="s">
        <v>151</v>
      </c>
      <c r="D212" s="210">
        <v>2000</v>
      </c>
      <c r="E212" s="142">
        <v>6.0190000000000001</v>
      </c>
      <c r="F212" s="143">
        <v>12038</v>
      </c>
      <c r="G212" s="142" t="s">
        <v>942</v>
      </c>
      <c r="H212" s="142" t="s">
        <v>941</v>
      </c>
      <c r="I212" s="142" t="s">
        <v>940</v>
      </c>
      <c r="J212" s="142" t="s">
        <v>177</v>
      </c>
      <c r="K212" s="142" t="s">
        <v>0</v>
      </c>
    </row>
    <row r="213" spans="1:11" ht="25.5" x14ac:dyDescent="0.25">
      <c r="A213" s="142" t="s">
        <v>939</v>
      </c>
      <c r="B213" s="142" t="s">
        <v>63</v>
      </c>
      <c r="C213" s="144" t="s">
        <v>173</v>
      </c>
      <c r="D213" s="152">
        <v>2400</v>
      </c>
      <c r="E213" s="142">
        <v>5.2869999999999999</v>
      </c>
      <c r="F213" s="143">
        <v>12688.8</v>
      </c>
      <c r="G213" s="142" t="s">
        <v>734</v>
      </c>
      <c r="H213" s="142" t="s">
        <v>937</v>
      </c>
      <c r="I213" s="142" t="s">
        <v>936</v>
      </c>
      <c r="J213" s="142" t="s">
        <v>177</v>
      </c>
      <c r="K213" s="142" t="s">
        <v>0</v>
      </c>
    </row>
    <row r="214" spans="1:11" ht="12.75" x14ac:dyDescent="0.25">
      <c r="A214" s="142" t="s">
        <v>935</v>
      </c>
      <c r="B214" s="142" t="s">
        <v>63</v>
      </c>
      <c r="C214" s="144" t="s">
        <v>151</v>
      </c>
      <c r="D214" s="152">
        <v>2549.7600000000002</v>
      </c>
      <c r="E214" s="142">
        <v>5.2934999999999999</v>
      </c>
      <c r="F214" s="143">
        <v>13497.15</v>
      </c>
      <c r="G214" s="142" t="s">
        <v>734</v>
      </c>
      <c r="H214" s="142" t="s">
        <v>933</v>
      </c>
      <c r="I214" s="142" t="s">
        <v>734</v>
      </c>
      <c r="J214" s="142" t="s">
        <v>177</v>
      </c>
      <c r="K214" s="142" t="s">
        <v>0</v>
      </c>
    </row>
    <row r="215" spans="1:11" ht="12.75" x14ac:dyDescent="0.25">
      <c r="A215" s="142" t="s">
        <v>932</v>
      </c>
      <c r="B215" s="142" t="s">
        <v>63</v>
      </c>
      <c r="C215" s="144" t="s">
        <v>151</v>
      </c>
      <c r="D215" s="152">
        <v>1699.84</v>
      </c>
      <c r="E215" s="142">
        <v>5.2897999999999996</v>
      </c>
      <c r="F215" s="143">
        <v>8991.81</v>
      </c>
      <c r="G215" s="142" t="s">
        <v>919</v>
      </c>
      <c r="H215" s="142" t="s">
        <v>930</v>
      </c>
      <c r="I215" s="142" t="s">
        <v>917</v>
      </c>
      <c r="J215" s="142" t="s">
        <v>177</v>
      </c>
      <c r="K215" s="142" t="s">
        <v>0</v>
      </c>
    </row>
    <row r="216" spans="1:11" ht="12.75" x14ac:dyDescent="0.25">
      <c r="A216" s="142" t="s">
        <v>929</v>
      </c>
      <c r="B216" s="142" t="s">
        <v>63</v>
      </c>
      <c r="C216" s="144" t="s">
        <v>159</v>
      </c>
      <c r="D216" s="152">
        <v>2150</v>
      </c>
      <c r="E216" s="142">
        <v>5.266</v>
      </c>
      <c r="F216" s="143">
        <v>11321.9</v>
      </c>
      <c r="G216" s="142" t="s">
        <v>927</v>
      </c>
      <c r="H216" s="142" t="s">
        <v>926</v>
      </c>
      <c r="I216" s="142" t="s">
        <v>925</v>
      </c>
      <c r="J216" s="142" t="s">
        <v>177</v>
      </c>
      <c r="K216" s="142" t="s">
        <v>0</v>
      </c>
    </row>
    <row r="217" spans="1:11" ht="25.5" x14ac:dyDescent="0.25">
      <c r="A217" s="142" t="s">
        <v>371</v>
      </c>
      <c r="B217" s="142" t="s">
        <v>63</v>
      </c>
      <c r="C217" s="144" t="s">
        <v>173</v>
      </c>
      <c r="D217" s="154">
        <v>1500</v>
      </c>
      <c r="E217" s="142">
        <v>7.2919999999999998</v>
      </c>
      <c r="F217" s="143">
        <v>10938</v>
      </c>
      <c r="G217" s="142" t="s">
        <v>923</v>
      </c>
      <c r="H217" s="142" t="s">
        <v>922</v>
      </c>
      <c r="I217" s="224">
        <v>44436</v>
      </c>
      <c r="J217" s="142" t="s">
        <v>177</v>
      </c>
      <c r="K217" s="142" t="s">
        <v>0</v>
      </c>
    </row>
    <row r="218" spans="1:11" ht="12.75" x14ac:dyDescent="0.25">
      <c r="A218" s="142" t="s">
        <v>921</v>
      </c>
      <c r="B218" s="142" t="s">
        <v>63</v>
      </c>
      <c r="C218" s="144" t="s">
        <v>154</v>
      </c>
      <c r="D218" s="152">
        <v>1750</v>
      </c>
      <c r="E218" s="142">
        <v>5.2897999999999996</v>
      </c>
      <c r="F218" s="143">
        <v>9257.15</v>
      </c>
      <c r="G218" s="142" t="s">
        <v>919</v>
      </c>
      <c r="H218" s="142" t="s">
        <v>918</v>
      </c>
      <c r="I218" s="142" t="s">
        <v>917</v>
      </c>
      <c r="J218" s="142" t="s">
        <v>177</v>
      </c>
      <c r="K218" s="142" t="s">
        <v>0</v>
      </c>
    </row>
    <row r="219" spans="1:11" ht="25.5" x14ac:dyDescent="0.25">
      <c r="A219" s="142" t="s">
        <v>235</v>
      </c>
      <c r="B219" s="142" t="s">
        <v>63</v>
      </c>
      <c r="C219" s="144" t="s">
        <v>162</v>
      </c>
      <c r="D219" s="152">
        <v>2500</v>
      </c>
      <c r="E219" s="142">
        <v>5.2515000000000001</v>
      </c>
      <c r="F219" s="143">
        <v>13128.75</v>
      </c>
      <c r="G219" s="142" t="s">
        <v>915</v>
      </c>
      <c r="H219" s="142" t="s">
        <v>914</v>
      </c>
      <c r="I219" s="142" t="s">
        <v>798</v>
      </c>
      <c r="J219" s="142" t="s">
        <v>177</v>
      </c>
      <c r="K219" s="142" t="s">
        <v>0</v>
      </c>
    </row>
    <row r="220" spans="1:11" ht="12.75" x14ac:dyDescent="0.25">
      <c r="A220" s="142" t="s">
        <v>913</v>
      </c>
      <c r="B220" s="142" t="s">
        <v>63</v>
      </c>
      <c r="C220" s="144" t="s">
        <v>904</v>
      </c>
      <c r="D220" s="152">
        <v>600</v>
      </c>
      <c r="E220" s="142">
        <v>5.2030000000000003</v>
      </c>
      <c r="F220" s="143">
        <v>3121.8</v>
      </c>
      <c r="G220" s="142" t="s">
        <v>912</v>
      </c>
      <c r="H220" s="142" t="s">
        <v>911</v>
      </c>
      <c r="I220" s="142" t="s">
        <v>758</v>
      </c>
      <c r="J220" s="142" t="s">
        <v>177</v>
      </c>
      <c r="K220" s="142" t="s">
        <v>0</v>
      </c>
    </row>
    <row r="221" spans="1:11" ht="12.75" x14ac:dyDescent="0.25">
      <c r="A221" s="142" t="s">
        <v>231</v>
      </c>
      <c r="B221" s="142" t="s">
        <v>63</v>
      </c>
      <c r="C221" s="144" t="s">
        <v>150</v>
      </c>
      <c r="D221" s="152">
        <v>1475</v>
      </c>
      <c r="E221" s="142">
        <v>5.1139999999999999</v>
      </c>
      <c r="F221" s="143">
        <v>7543.15</v>
      </c>
      <c r="G221" s="142" t="s">
        <v>910</v>
      </c>
      <c r="H221" s="142" t="s">
        <v>909</v>
      </c>
      <c r="I221" s="142" t="s">
        <v>908</v>
      </c>
      <c r="J221" s="142" t="s">
        <v>177</v>
      </c>
      <c r="K221" s="142" t="s">
        <v>0</v>
      </c>
    </row>
    <row r="222" spans="1:11" ht="12.75" x14ac:dyDescent="0.25">
      <c r="A222" s="142" t="s">
        <v>367</v>
      </c>
      <c r="B222" s="142" t="s">
        <v>63</v>
      </c>
      <c r="C222" s="144" t="s">
        <v>904</v>
      </c>
      <c r="D222" s="152">
        <v>600</v>
      </c>
      <c r="E222" s="142">
        <v>5.1829999999999998</v>
      </c>
      <c r="F222" s="143">
        <v>3109.8</v>
      </c>
      <c r="G222" s="142" t="s">
        <v>756</v>
      </c>
      <c r="H222" s="142" t="s">
        <v>907</v>
      </c>
      <c r="I222" s="142" t="s">
        <v>906</v>
      </c>
      <c r="J222" s="142" t="s">
        <v>177</v>
      </c>
      <c r="K222" s="142" t="s">
        <v>0</v>
      </c>
    </row>
    <row r="223" spans="1:11" ht="12.75" x14ac:dyDescent="0.25">
      <c r="A223" s="142" t="s">
        <v>905</v>
      </c>
      <c r="B223" s="142" t="s">
        <v>63</v>
      </c>
      <c r="C223" s="144" t="s">
        <v>904</v>
      </c>
      <c r="D223" s="152">
        <v>600</v>
      </c>
      <c r="E223" s="142">
        <v>5.1820000000000004</v>
      </c>
      <c r="F223" s="143">
        <v>3109.2</v>
      </c>
      <c r="G223" s="142" t="s">
        <v>756</v>
      </c>
      <c r="H223" s="142" t="s">
        <v>902</v>
      </c>
      <c r="I223" s="142" t="s">
        <v>893</v>
      </c>
      <c r="J223" s="142" t="s">
        <v>177</v>
      </c>
      <c r="K223" s="142" t="s">
        <v>0</v>
      </c>
    </row>
    <row r="224" spans="1:11" ht="12.75" x14ac:dyDescent="0.25">
      <c r="A224" s="142" t="s">
        <v>368</v>
      </c>
      <c r="B224" s="142" t="s">
        <v>63</v>
      </c>
      <c r="C224" s="144" t="s">
        <v>151</v>
      </c>
      <c r="D224" s="210">
        <v>1400</v>
      </c>
      <c r="E224" s="142">
        <v>5.6689999999999996</v>
      </c>
      <c r="F224" s="143">
        <v>7936.6</v>
      </c>
      <c r="G224" s="142" t="s">
        <v>893</v>
      </c>
      <c r="H224" s="142" t="s">
        <v>900</v>
      </c>
      <c r="I224" s="142" t="s">
        <v>893</v>
      </c>
      <c r="J224" s="142" t="s">
        <v>177</v>
      </c>
      <c r="K224" s="142" t="s">
        <v>0</v>
      </c>
    </row>
    <row r="225" spans="1:11" ht="12.75" x14ac:dyDescent="0.25">
      <c r="A225" s="142" t="s">
        <v>899</v>
      </c>
      <c r="B225" s="142" t="s">
        <v>63</v>
      </c>
      <c r="C225" s="144" t="s">
        <v>165</v>
      </c>
      <c r="D225" s="152">
        <v>2245</v>
      </c>
      <c r="E225" s="142">
        <v>5.1950000000000003</v>
      </c>
      <c r="F225" s="143">
        <v>11662.77</v>
      </c>
      <c r="G225" s="142" t="s">
        <v>893</v>
      </c>
      <c r="H225" s="142" t="s">
        <v>897</v>
      </c>
      <c r="I225" s="142" t="s">
        <v>896</v>
      </c>
      <c r="J225" s="142" t="s">
        <v>177</v>
      </c>
      <c r="K225" s="142" t="s">
        <v>0</v>
      </c>
    </row>
    <row r="226" spans="1:11" ht="25.5" x14ac:dyDescent="0.25">
      <c r="A226" s="142" t="s">
        <v>369</v>
      </c>
      <c r="B226" s="142" t="s">
        <v>63</v>
      </c>
      <c r="C226" s="144" t="s">
        <v>153</v>
      </c>
      <c r="D226" s="152">
        <v>2350</v>
      </c>
      <c r="E226" s="142">
        <v>5.1790000000000003</v>
      </c>
      <c r="F226" s="143">
        <v>12170.65</v>
      </c>
      <c r="G226" s="142" t="s">
        <v>893</v>
      </c>
      <c r="H226" s="142" t="s">
        <v>894</v>
      </c>
      <c r="I226" s="142" t="s">
        <v>893</v>
      </c>
      <c r="J226" s="142" t="s">
        <v>177</v>
      </c>
      <c r="K226" s="142" t="s">
        <v>0</v>
      </c>
    </row>
    <row r="227" spans="1:11" ht="12.75" x14ac:dyDescent="0.25">
      <c r="A227" s="142" t="s">
        <v>229</v>
      </c>
      <c r="B227" s="142" t="s">
        <v>63</v>
      </c>
      <c r="C227" s="144" t="s">
        <v>151</v>
      </c>
      <c r="D227" s="210">
        <v>1600</v>
      </c>
      <c r="E227" s="142">
        <v>5.6675000000000004</v>
      </c>
      <c r="F227" s="143">
        <v>9068</v>
      </c>
      <c r="G227" s="142" t="s">
        <v>889</v>
      </c>
      <c r="H227" s="142" t="s">
        <v>892</v>
      </c>
      <c r="I227" s="142" t="s">
        <v>887</v>
      </c>
      <c r="J227" s="142" t="s">
        <v>177</v>
      </c>
      <c r="K227" s="142" t="s">
        <v>0</v>
      </c>
    </row>
    <row r="228" spans="1:11" ht="12.75" x14ac:dyDescent="0.25">
      <c r="A228" s="142" t="s">
        <v>891</v>
      </c>
      <c r="B228" s="142" t="s">
        <v>63</v>
      </c>
      <c r="C228" s="144" t="s">
        <v>169</v>
      </c>
      <c r="D228" s="152">
        <v>1572.5</v>
      </c>
      <c r="E228" s="142">
        <v>5.0540000000000003</v>
      </c>
      <c r="F228" s="143">
        <v>7947.41</v>
      </c>
      <c r="G228" s="142" t="s">
        <v>889</v>
      </c>
      <c r="H228" s="142" t="s">
        <v>888</v>
      </c>
      <c r="I228" s="142" t="s">
        <v>887</v>
      </c>
      <c r="J228" s="142" t="s">
        <v>177</v>
      </c>
      <c r="K228" s="142" t="s">
        <v>0</v>
      </c>
    </row>
    <row r="229" spans="1:11" ht="12.75" x14ac:dyDescent="0.25">
      <c r="A229" s="142" t="s">
        <v>365</v>
      </c>
      <c r="B229" s="142" t="s">
        <v>63</v>
      </c>
      <c r="C229" s="144" t="s">
        <v>151</v>
      </c>
      <c r="D229" s="210">
        <v>1600</v>
      </c>
      <c r="E229" s="142">
        <v>5.9225000000000003</v>
      </c>
      <c r="F229" s="143">
        <v>9476</v>
      </c>
      <c r="G229" s="142" t="s">
        <v>886</v>
      </c>
      <c r="H229" s="142" t="s">
        <v>885</v>
      </c>
      <c r="I229" s="142" t="s">
        <v>884</v>
      </c>
      <c r="J229" s="142" t="s">
        <v>177</v>
      </c>
      <c r="K229" s="142" t="s">
        <v>0</v>
      </c>
    </row>
    <row r="230" spans="1:11" ht="12.75" x14ac:dyDescent="0.25">
      <c r="A230" s="142" t="s">
        <v>227</v>
      </c>
      <c r="B230" s="142" t="s">
        <v>63</v>
      </c>
      <c r="C230" s="144" t="s">
        <v>151</v>
      </c>
      <c r="D230" s="210">
        <v>2000</v>
      </c>
      <c r="E230" s="142">
        <v>5.9089999999999998</v>
      </c>
      <c r="F230" s="143">
        <v>11818</v>
      </c>
      <c r="G230" s="142" t="s">
        <v>788</v>
      </c>
      <c r="H230" s="142" t="s">
        <v>883</v>
      </c>
      <c r="I230" s="142" t="s">
        <v>881</v>
      </c>
      <c r="J230" s="142" t="s">
        <v>177</v>
      </c>
      <c r="K230" s="142" t="s">
        <v>0</v>
      </c>
    </row>
    <row r="231" spans="1:11" ht="12.75" x14ac:dyDescent="0.25">
      <c r="A231" s="142" t="s">
        <v>226</v>
      </c>
      <c r="B231" s="142" t="s">
        <v>63</v>
      </c>
      <c r="C231" s="144" t="s">
        <v>150</v>
      </c>
      <c r="D231" s="152">
        <v>1770</v>
      </c>
      <c r="E231" s="142">
        <v>5.4950000000000001</v>
      </c>
      <c r="F231" s="143">
        <v>9726.15</v>
      </c>
      <c r="G231" s="142" t="s">
        <v>788</v>
      </c>
      <c r="H231" s="142" t="s">
        <v>882</v>
      </c>
      <c r="I231" s="142" t="s">
        <v>881</v>
      </c>
      <c r="J231" s="142" t="s">
        <v>177</v>
      </c>
      <c r="K231" s="142" t="s">
        <v>0</v>
      </c>
    </row>
    <row r="232" spans="1:11" ht="12.75" x14ac:dyDescent="0.25">
      <c r="A232" s="142" t="s">
        <v>228</v>
      </c>
      <c r="B232" s="142" t="s">
        <v>63</v>
      </c>
      <c r="C232" s="144" t="s">
        <v>880</v>
      </c>
      <c r="D232" s="152">
        <v>1995</v>
      </c>
      <c r="E232" s="142">
        <v>5.4565000000000001</v>
      </c>
      <c r="F232" s="143">
        <v>10885.71</v>
      </c>
      <c r="G232" s="142" t="s">
        <v>877</v>
      </c>
      <c r="H232" s="142" t="s">
        <v>878</v>
      </c>
      <c r="I232" s="142" t="s">
        <v>875</v>
      </c>
      <c r="J232" s="142" t="s">
        <v>177</v>
      </c>
      <c r="K232" s="142" t="s">
        <v>0</v>
      </c>
    </row>
    <row r="233" spans="1:11" ht="12.75" x14ac:dyDescent="0.25">
      <c r="A233" s="142" t="s">
        <v>363</v>
      </c>
      <c r="B233" s="142" t="s">
        <v>63</v>
      </c>
      <c r="C233" s="144" t="s">
        <v>151</v>
      </c>
      <c r="D233" s="210">
        <v>2000</v>
      </c>
      <c r="E233" s="142">
        <v>6.0716999999999999</v>
      </c>
      <c r="F233" s="143">
        <v>12143.4</v>
      </c>
      <c r="G233" s="142" t="s">
        <v>877</v>
      </c>
      <c r="H233" s="142" t="s">
        <v>876</v>
      </c>
      <c r="I233" s="142" t="s">
        <v>875</v>
      </c>
      <c r="J233" s="142" t="s">
        <v>177</v>
      </c>
      <c r="K233" s="142" t="s">
        <v>0</v>
      </c>
    </row>
    <row r="234" spans="1:11" ht="25.5" x14ac:dyDescent="0.25">
      <c r="A234" s="142" t="s">
        <v>207</v>
      </c>
      <c r="B234" s="142" t="s">
        <v>63</v>
      </c>
      <c r="C234" s="144" t="s">
        <v>172</v>
      </c>
      <c r="D234" s="152">
        <v>1030</v>
      </c>
      <c r="E234" s="142">
        <v>5.508</v>
      </c>
      <c r="F234" s="143">
        <v>5673.24</v>
      </c>
      <c r="G234" s="142" t="s">
        <v>873</v>
      </c>
      <c r="H234" s="142" t="s">
        <v>872</v>
      </c>
      <c r="I234" s="142" t="s">
        <v>871</v>
      </c>
      <c r="J234" s="142" t="s">
        <v>177</v>
      </c>
      <c r="K234" s="142" t="s">
        <v>0</v>
      </c>
    </row>
    <row r="235" spans="1:11" ht="25.5" x14ac:dyDescent="0.25">
      <c r="A235" s="142" t="s">
        <v>249</v>
      </c>
      <c r="B235" s="142" t="s">
        <v>67</v>
      </c>
      <c r="C235" s="144" t="s">
        <v>158</v>
      </c>
      <c r="D235" s="152">
        <v>1225</v>
      </c>
      <c r="E235" s="142">
        <v>5.2789999999999999</v>
      </c>
      <c r="F235" s="143">
        <v>6466.77</v>
      </c>
      <c r="G235" s="142" t="s">
        <v>869</v>
      </c>
      <c r="H235" s="142" t="s">
        <v>868</v>
      </c>
      <c r="I235" s="142" t="s">
        <v>867</v>
      </c>
      <c r="J235" s="142" t="s">
        <v>177</v>
      </c>
      <c r="K235" s="142" t="s">
        <v>0</v>
      </c>
    </row>
    <row r="236" spans="1:11" ht="12.75" x14ac:dyDescent="0.25">
      <c r="A236" s="142" t="s">
        <v>866</v>
      </c>
      <c r="B236" s="142" t="s">
        <v>2</v>
      </c>
      <c r="C236" s="144" t="s">
        <v>150</v>
      </c>
      <c r="D236" s="152">
        <v>6350</v>
      </c>
      <c r="E236" s="142">
        <v>5.3150000000000004</v>
      </c>
      <c r="F236" s="143">
        <v>33750.25</v>
      </c>
      <c r="G236" s="142" t="s">
        <v>864</v>
      </c>
      <c r="H236" s="142" t="s">
        <v>863</v>
      </c>
      <c r="I236" s="142" t="s">
        <v>862</v>
      </c>
      <c r="J236" s="142" t="s">
        <v>177</v>
      </c>
      <c r="K236" s="142" t="s">
        <v>0</v>
      </c>
    </row>
    <row r="237" spans="1:11" ht="12.75" x14ac:dyDescent="0.25">
      <c r="A237" s="142" t="s">
        <v>861</v>
      </c>
      <c r="B237" s="142" t="s">
        <v>67</v>
      </c>
      <c r="C237" s="144" t="s">
        <v>150</v>
      </c>
      <c r="D237" s="152">
        <v>1330</v>
      </c>
      <c r="E237" s="142">
        <v>5.4729999999999999</v>
      </c>
      <c r="F237" s="143">
        <v>7279.09</v>
      </c>
      <c r="G237" s="142" t="s">
        <v>859</v>
      </c>
      <c r="H237" s="142" t="s">
        <v>858</v>
      </c>
      <c r="I237" s="142" t="s">
        <v>857</v>
      </c>
      <c r="J237" s="142" t="s">
        <v>177</v>
      </c>
      <c r="K237" s="142" t="s">
        <v>0</v>
      </c>
    </row>
    <row r="238" spans="1:11" ht="12.75" x14ac:dyDescent="0.25">
      <c r="A238" s="142" t="s">
        <v>856</v>
      </c>
      <c r="B238" s="142" t="s">
        <v>63</v>
      </c>
      <c r="C238" s="144" t="s">
        <v>150</v>
      </c>
      <c r="D238" s="152">
        <v>2950</v>
      </c>
      <c r="E238" s="142">
        <v>5.2910000000000004</v>
      </c>
      <c r="F238" s="143">
        <v>15608.45</v>
      </c>
      <c r="G238" s="142" t="s">
        <v>854</v>
      </c>
      <c r="H238" s="142" t="s">
        <v>853</v>
      </c>
      <c r="I238" s="142" t="s">
        <v>852</v>
      </c>
      <c r="J238" s="142" t="s">
        <v>177</v>
      </c>
      <c r="K238" s="142" t="s">
        <v>0</v>
      </c>
    </row>
    <row r="239" spans="1:11" ht="12.75" x14ac:dyDescent="0.25">
      <c r="A239" s="142" t="s">
        <v>424</v>
      </c>
      <c r="B239" s="142" t="s">
        <v>63</v>
      </c>
      <c r="C239" s="144" t="s">
        <v>150</v>
      </c>
      <c r="D239" s="152">
        <v>2212.5</v>
      </c>
      <c r="E239" s="142">
        <v>5.7595000000000001</v>
      </c>
      <c r="F239" s="143">
        <v>12742.89</v>
      </c>
      <c r="G239" s="142" t="s">
        <v>832</v>
      </c>
      <c r="H239" s="142" t="s">
        <v>850</v>
      </c>
      <c r="I239" s="142" t="s">
        <v>781</v>
      </c>
      <c r="J239" s="142" t="s">
        <v>177</v>
      </c>
      <c r="K239" s="142" t="s">
        <v>0</v>
      </c>
    </row>
    <row r="240" spans="1:11" ht="12.75" x14ac:dyDescent="0.25">
      <c r="A240" s="142" t="s">
        <v>211</v>
      </c>
      <c r="B240" s="142" t="s">
        <v>63</v>
      </c>
      <c r="C240" s="144" t="s">
        <v>150</v>
      </c>
      <c r="D240" s="152">
        <v>1475</v>
      </c>
      <c r="E240" s="142">
        <v>5.649</v>
      </c>
      <c r="F240" s="143">
        <v>8332.27</v>
      </c>
      <c r="G240" s="142" t="s">
        <v>848</v>
      </c>
      <c r="H240" s="142" t="s">
        <v>847</v>
      </c>
      <c r="I240" s="142" t="s">
        <v>846</v>
      </c>
      <c r="J240" s="142" t="s">
        <v>177</v>
      </c>
      <c r="K240" s="142" t="s">
        <v>0</v>
      </c>
    </row>
    <row r="241" spans="1:11" ht="12.75" x14ac:dyDescent="0.25">
      <c r="A241" s="142" t="s">
        <v>845</v>
      </c>
      <c r="B241" s="142" t="s">
        <v>63</v>
      </c>
      <c r="C241" s="144" t="s">
        <v>151</v>
      </c>
      <c r="D241" s="210">
        <v>2000</v>
      </c>
      <c r="E241" s="142">
        <v>6.0754999999999999</v>
      </c>
      <c r="F241" s="143">
        <v>12151</v>
      </c>
      <c r="G241" s="142" t="s">
        <v>843</v>
      </c>
      <c r="H241" s="142" t="s">
        <v>842</v>
      </c>
      <c r="I241" s="142" t="s">
        <v>765</v>
      </c>
      <c r="J241" s="142" t="s">
        <v>177</v>
      </c>
      <c r="K241" s="142" t="s">
        <v>0</v>
      </c>
    </row>
    <row r="242" spans="1:11" ht="12.75" x14ac:dyDescent="0.25">
      <c r="A242" s="142" t="s">
        <v>841</v>
      </c>
      <c r="B242" s="142" t="s">
        <v>2</v>
      </c>
      <c r="C242" s="144" t="s">
        <v>151</v>
      </c>
      <c r="D242" s="210">
        <v>1600</v>
      </c>
      <c r="E242" s="142">
        <v>6.0888999999999998</v>
      </c>
      <c r="F242" s="143">
        <v>9742.24</v>
      </c>
      <c r="G242" s="142" t="s">
        <v>836</v>
      </c>
      <c r="H242" s="142" t="s">
        <v>839</v>
      </c>
      <c r="I242" s="142" t="s">
        <v>834</v>
      </c>
      <c r="J242" s="142" t="s">
        <v>177</v>
      </c>
      <c r="K242" s="142" t="s">
        <v>0</v>
      </c>
    </row>
    <row r="243" spans="1:11" ht="12.75" x14ac:dyDescent="0.25">
      <c r="A243" s="142" t="s">
        <v>838</v>
      </c>
      <c r="B243" s="142" t="s">
        <v>2</v>
      </c>
      <c r="C243" s="144" t="s">
        <v>150</v>
      </c>
      <c r="D243" s="152">
        <v>1770</v>
      </c>
      <c r="E243" s="142">
        <v>5.6295000000000002</v>
      </c>
      <c r="F243" s="143">
        <v>9964.2099999999991</v>
      </c>
      <c r="G243" s="142" t="s">
        <v>836</v>
      </c>
      <c r="H243" s="142" t="s">
        <v>835</v>
      </c>
      <c r="I243" s="142" t="s">
        <v>834</v>
      </c>
      <c r="J243" s="142" t="s">
        <v>177</v>
      </c>
      <c r="K243" s="142" t="s">
        <v>0</v>
      </c>
    </row>
    <row r="244" spans="1:11" ht="12.75" x14ac:dyDescent="0.25">
      <c r="A244" s="142" t="s">
        <v>423</v>
      </c>
      <c r="B244" s="142" t="s">
        <v>1</v>
      </c>
      <c r="C244" s="144" t="s">
        <v>826</v>
      </c>
      <c r="D244" s="152">
        <v>6240.24</v>
      </c>
      <c r="E244" s="142">
        <v>5.7329999999999997</v>
      </c>
      <c r="F244" s="143">
        <v>35775.29</v>
      </c>
      <c r="G244" s="142" t="s">
        <v>832</v>
      </c>
      <c r="H244" s="142" t="s">
        <v>831</v>
      </c>
      <c r="I244" s="142" t="s">
        <v>781</v>
      </c>
      <c r="J244" s="142" t="s">
        <v>177</v>
      </c>
      <c r="K244" s="142" t="s">
        <v>0</v>
      </c>
    </row>
    <row r="245" spans="1:11" ht="25.5" x14ac:dyDescent="0.25">
      <c r="A245" s="142" t="s">
        <v>427</v>
      </c>
      <c r="B245" s="142" t="s">
        <v>1</v>
      </c>
      <c r="C245" s="144" t="s">
        <v>155</v>
      </c>
      <c r="D245" s="152">
        <v>46991</v>
      </c>
      <c r="E245" s="142">
        <v>5.6985000000000001</v>
      </c>
      <c r="F245" s="143">
        <v>267778.21000000002</v>
      </c>
      <c r="G245" s="142" t="s">
        <v>779</v>
      </c>
      <c r="H245" s="142" t="s">
        <v>829</v>
      </c>
      <c r="I245" s="142" t="s">
        <v>828</v>
      </c>
      <c r="J245" s="142" t="s">
        <v>177</v>
      </c>
      <c r="K245" s="142" t="s">
        <v>0</v>
      </c>
    </row>
    <row r="246" spans="1:11" ht="12.75" x14ac:dyDescent="0.25">
      <c r="A246" s="142" t="s">
        <v>827</v>
      </c>
      <c r="B246" s="142" t="s">
        <v>1</v>
      </c>
      <c r="C246" s="144" t="s">
        <v>826</v>
      </c>
      <c r="D246" s="152">
        <v>6117.88</v>
      </c>
      <c r="E246" s="142">
        <v>5.4096000000000002</v>
      </c>
      <c r="F246" s="143">
        <v>33095.279999999999</v>
      </c>
      <c r="G246" s="142" t="s">
        <v>824</v>
      </c>
      <c r="H246" s="142" t="s">
        <v>823</v>
      </c>
      <c r="I246" s="142" t="s">
        <v>822</v>
      </c>
      <c r="J246" s="142" t="s">
        <v>177</v>
      </c>
      <c r="K246" s="142" t="s">
        <v>0</v>
      </c>
    </row>
    <row r="247" spans="1:11" ht="25.5" x14ac:dyDescent="0.25">
      <c r="A247" s="142" t="s">
        <v>270</v>
      </c>
      <c r="B247" s="142" t="s">
        <v>106</v>
      </c>
      <c r="C247" s="144" t="s">
        <v>595</v>
      </c>
      <c r="D247" s="152">
        <v>21664</v>
      </c>
      <c r="E247" s="142">
        <v>5.6524999999999999</v>
      </c>
      <c r="F247" s="143">
        <v>122455.76</v>
      </c>
      <c r="G247" s="142" t="s">
        <v>820</v>
      </c>
      <c r="H247" s="142" t="s">
        <v>819</v>
      </c>
      <c r="I247" s="142" t="s">
        <v>818</v>
      </c>
      <c r="J247" s="142" t="s">
        <v>177</v>
      </c>
      <c r="K247" s="142" t="s">
        <v>0</v>
      </c>
    </row>
    <row r="248" spans="1:11" s="194" customFormat="1" ht="12.75" x14ac:dyDescent="0.25">
      <c r="A248" s="214"/>
      <c r="B248" s="214"/>
      <c r="C248" s="215"/>
      <c r="D248" s="218"/>
      <c r="E248" s="214"/>
      <c r="F248" s="216"/>
      <c r="G248" s="214"/>
      <c r="H248" s="214"/>
      <c r="I248" s="214"/>
      <c r="J248" s="214"/>
      <c r="K248" s="214"/>
    </row>
    <row r="249" spans="1:11" ht="12.75" x14ac:dyDescent="0.25">
      <c r="A249" s="158" t="s">
        <v>1559</v>
      </c>
      <c r="B249" s="158"/>
      <c r="C249" s="219" t="s">
        <v>1557</v>
      </c>
      <c r="D249" s="219" t="s">
        <v>1558</v>
      </c>
      <c r="E249" s="219"/>
      <c r="F249" s="220">
        <v>2182504.09</v>
      </c>
      <c r="G249" s="219"/>
      <c r="H249" s="219"/>
      <c r="I249" s="219"/>
      <c r="J249" s="219"/>
      <c r="K249" s="219"/>
    </row>
    <row r="250" spans="1:11" ht="12.75" x14ac:dyDescent="0.25">
      <c r="A250" s="207" t="s">
        <v>15</v>
      </c>
      <c r="B250" s="207" t="s">
        <v>802</v>
      </c>
      <c r="C250" s="207" t="s">
        <v>10</v>
      </c>
      <c r="D250" s="207" t="s">
        <v>801</v>
      </c>
      <c r="E250" s="207" t="s">
        <v>11</v>
      </c>
      <c r="F250" s="207" t="s">
        <v>19</v>
      </c>
      <c r="G250" s="207" t="s">
        <v>18</v>
      </c>
      <c r="H250" s="207" t="s">
        <v>800</v>
      </c>
      <c r="I250" s="207" t="s">
        <v>799</v>
      </c>
      <c r="J250" s="207" t="s">
        <v>174</v>
      </c>
      <c r="K250" s="207" t="s">
        <v>14</v>
      </c>
    </row>
    <row r="251" spans="1:11" ht="12.75" x14ac:dyDescent="0.25">
      <c r="A251" s="142" t="s">
        <v>263</v>
      </c>
      <c r="B251" s="142" t="s">
        <v>6</v>
      </c>
      <c r="C251" s="144" t="s">
        <v>778</v>
      </c>
      <c r="D251" s="143">
        <v>51511.12</v>
      </c>
      <c r="E251" s="142">
        <v>5.6159999999999997</v>
      </c>
      <c r="F251" s="143">
        <v>289286.44</v>
      </c>
      <c r="G251" s="142" t="s">
        <v>817</v>
      </c>
      <c r="H251" s="142" t="s">
        <v>816</v>
      </c>
      <c r="I251" s="142" t="s">
        <v>777</v>
      </c>
      <c r="J251" s="142" t="s">
        <v>8</v>
      </c>
      <c r="K251" s="142" t="s">
        <v>3</v>
      </c>
    </row>
    <row r="252" spans="1:11" ht="12.75" x14ac:dyDescent="0.25">
      <c r="A252" s="142" t="s">
        <v>266</v>
      </c>
      <c r="B252" s="142" t="s">
        <v>6</v>
      </c>
      <c r="C252" s="144" t="s">
        <v>778</v>
      </c>
      <c r="D252" s="143">
        <v>26505.56</v>
      </c>
      <c r="E252" s="142">
        <v>5.5990000000000002</v>
      </c>
      <c r="F252" s="143">
        <v>148404.63</v>
      </c>
      <c r="G252" s="142" t="s">
        <v>815</v>
      </c>
      <c r="H252" s="142" t="s">
        <v>814</v>
      </c>
      <c r="I252" s="142" t="s">
        <v>813</v>
      </c>
      <c r="J252" s="142" t="s">
        <v>8</v>
      </c>
      <c r="K252" s="142" t="s">
        <v>3</v>
      </c>
    </row>
    <row r="253" spans="1:11" ht="25.5" x14ac:dyDescent="0.25">
      <c r="A253" s="142" t="s">
        <v>443</v>
      </c>
      <c r="B253" s="142" t="s">
        <v>67</v>
      </c>
      <c r="C253" s="144" t="s">
        <v>812</v>
      </c>
      <c r="D253" s="143">
        <v>96581.71</v>
      </c>
      <c r="E253" s="142">
        <v>5.0510000000000002</v>
      </c>
      <c r="F253" s="143">
        <v>487834.21</v>
      </c>
      <c r="G253" s="142" t="s">
        <v>811</v>
      </c>
      <c r="H253" s="142" t="s">
        <v>810</v>
      </c>
      <c r="I253" s="142" t="s">
        <v>749</v>
      </c>
      <c r="J253" s="142" t="s">
        <v>8</v>
      </c>
      <c r="K253" s="142" t="s">
        <v>0</v>
      </c>
    </row>
    <row r="254" spans="1:11" ht="12.75" x14ac:dyDescent="0.25">
      <c r="A254" s="142" t="s">
        <v>259</v>
      </c>
      <c r="B254" s="142" t="s">
        <v>67</v>
      </c>
      <c r="C254" s="144" t="s">
        <v>685</v>
      </c>
      <c r="D254" s="153">
        <v>1999</v>
      </c>
      <c r="E254" s="142">
        <v>6.1894999999999998</v>
      </c>
      <c r="F254" s="143">
        <v>12372.81</v>
      </c>
      <c r="G254" s="142" t="s">
        <v>809</v>
      </c>
      <c r="H254" s="142" t="s">
        <v>808</v>
      </c>
      <c r="I254" s="142" t="s">
        <v>807</v>
      </c>
      <c r="J254" s="142" t="s">
        <v>8</v>
      </c>
      <c r="K254" s="142" t="s">
        <v>3</v>
      </c>
    </row>
    <row r="255" spans="1:11" ht="25.5" x14ac:dyDescent="0.25">
      <c r="A255" s="142" t="s">
        <v>133</v>
      </c>
      <c r="B255" s="142" t="s">
        <v>2</v>
      </c>
      <c r="C255" s="144" t="s">
        <v>806</v>
      </c>
      <c r="D255" s="143">
        <v>242000</v>
      </c>
      <c r="E255" s="142">
        <v>5.1429999999999998</v>
      </c>
      <c r="F255" s="143">
        <v>1244606</v>
      </c>
      <c r="G255" s="142" t="s">
        <v>805</v>
      </c>
      <c r="H255" s="142" t="s">
        <v>804</v>
      </c>
      <c r="I255" s="142" t="s">
        <v>803</v>
      </c>
      <c r="J255" s="142" t="s">
        <v>8</v>
      </c>
      <c r="K255" s="142" t="s">
        <v>0</v>
      </c>
    </row>
    <row r="256" spans="1:11" s="194" customFormat="1" ht="12.75" x14ac:dyDescent="0.25">
      <c r="A256" s="214"/>
      <c r="B256" s="214"/>
      <c r="C256" s="215"/>
      <c r="D256" s="216"/>
      <c r="E256" s="213"/>
      <c r="F256" s="216"/>
      <c r="G256" s="214"/>
      <c r="H256" s="214"/>
      <c r="I256" s="214"/>
      <c r="J256" s="214"/>
      <c r="K256" s="214"/>
    </row>
    <row r="257" spans="1:11" ht="12.75" x14ac:dyDescent="0.25">
      <c r="A257" s="158" t="s">
        <v>182</v>
      </c>
      <c r="B257" s="158"/>
      <c r="C257" s="158" t="s">
        <v>1555</v>
      </c>
      <c r="D257" s="158" t="s">
        <v>1556</v>
      </c>
      <c r="E257" s="217"/>
      <c r="F257" s="161">
        <v>26429808.41</v>
      </c>
      <c r="G257" s="158"/>
      <c r="H257" s="158"/>
      <c r="I257" s="158"/>
      <c r="J257" s="158"/>
      <c r="K257" s="158"/>
    </row>
    <row r="258" spans="1:11" ht="12.75" x14ac:dyDescent="0.25">
      <c r="A258" s="207" t="s">
        <v>15</v>
      </c>
      <c r="B258" s="207" t="s">
        <v>802</v>
      </c>
      <c r="C258" s="207" t="s">
        <v>10</v>
      </c>
      <c r="D258" s="207" t="s">
        <v>801</v>
      </c>
      <c r="E258" s="207" t="s">
        <v>11</v>
      </c>
      <c r="F258" s="207" t="s">
        <v>19</v>
      </c>
      <c r="G258" s="207" t="s">
        <v>18</v>
      </c>
      <c r="H258" s="207" t="s">
        <v>800</v>
      </c>
      <c r="I258" s="207" t="s">
        <v>799</v>
      </c>
      <c r="J258" s="207" t="s">
        <v>174</v>
      </c>
      <c r="K258" s="207" t="s">
        <v>14</v>
      </c>
    </row>
    <row r="259" spans="1:11" ht="12.75" x14ac:dyDescent="0.25">
      <c r="A259" s="142" t="s">
        <v>448</v>
      </c>
      <c r="B259" s="142" t="s">
        <v>62</v>
      </c>
      <c r="C259" s="144" t="s">
        <v>107</v>
      </c>
      <c r="D259" s="152">
        <v>4357</v>
      </c>
      <c r="E259" s="142">
        <v>5.17</v>
      </c>
      <c r="F259" s="143">
        <v>22525.69</v>
      </c>
      <c r="G259" s="142" t="s">
        <v>798</v>
      </c>
      <c r="H259" s="142" t="s">
        <v>797</v>
      </c>
      <c r="I259" s="142" t="s">
        <v>796</v>
      </c>
      <c r="J259" s="142" t="s">
        <v>182</v>
      </c>
      <c r="K259" s="142" t="s">
        <v>0</v>
      </c>
    </row>
    <row r="260" spans="1:11" ht="38.25" x14ac:dyDescent="0.25">
      <c r="A260" s="142" t="s">
        <v>268</v>
      </c>
      <c r="B260" s="142" t="s">
        <v>67</v>
      </c>
      <c r="C260" s="144" t="s">
        <v>190</v>
      </c>
      <c r="D260" s="152">
        <v>890000</v>
      </c>
      <c r="E260" s="142">
        <v>5.5717999999999996</v>
      </c>
      <c r="F260" s="143">
        <v>4958902</v>
      </c>
      <c r="G260" s="142" t="s">
        <v>795</v>
      </c>
      <c r="H260" s="142" t="s">
        <v>794</v>
      </c>
      <c r="I260" s="142" t="s">
        <v>793</v>
      </c>
      <c r="J260" s="142" t="s">
        <v>182</v>
      </c>
      <c r="K260" s="142" t="s">
        <v>0</v>
      </c>
    </row>
    <row r="261" spans="1:11" ht="12.75" x14ac:dyDescent="0.25">
      <c r="A261" s="142" t="s">
        <v>262</v>
      </c>
      <c r="B261" s="142" t="s">
        <v>106</v>
      </c>
      <c r="C261" s="144" t="s">
        <v>594</v>
      </c>
      <c r="D261" s="152">
        <v>84018</v>
      </c>
      <c r="E261" s="142">
        <v>5.16</v>
      </c>
      <c r="F261" s="143">
        <v>433532.88</v>
      </c>
      <c r="G261" s="142" t="s">
        <v>746</v>
      </c>
      <c r="H261" s="142" t="s">
        <v>792</v>
      </c>
      <c r="I261" s="142" t="s">
        <v>736</v>
      </c>
      <c r="J261" s="142" t="s">
        <v>182</v>
      </c>
      <c r="K261" s="142" t="s">
        <v>3</v>
      </c>
    </row>
    <row r="262" spans="1:11" ht="25.5" x14ac:dyDescent="0.25">
      <c r="A262" s="142" t="s">
        <v>355</v>
      </c>
      <c r="B262" s="142" t="s">
        <v>6</v>
      </c>
      <c r="C262" s="144" t="s">
        <v>791</v>
      </c>
      <c r="D262" s="153">
        <v>51300</v>
      </c>
      <c r="E262" s="142">
        <v>6.3380000000000001</v>
      </c>
      <c r="F262" s="143">
        <v>325139.40000000002</v>
      </c>
      <c r="G262" s="142" t="s">
        <v>790</v>
      </c>
      <c r="H262" s="142" t="s">
        <v>789</v>
      </c>
      <c r="I262" s="142" t="s">
        <v>752</v>
      </c>
      <c r="J262" s="142" t="s">
        <v>182</v>
      </c>
      <c r="K262" s="142" t="s">
        <v>3</v>
      </c>
    </row>
    <row r="263" spans="1:11" ht="12.75" x14ac:dyDescent="0.25">
      <c r="A263" s="142" t="s">
        <v>350</v>
      </c>
      <c r="B263" s="142" t="s">
        <v>63</v>
      </c>
      <c r="C263" s="144" t="s">
        <v>124</v>
      </c>
      <c r="D263" s="152">
        <v>99000</v>
      </c>
      <c r="E263" s="142">
        <v>5.4690000000000003</v>
      </c>
      <c r="F263" s="143">
        <v>541431</v>
      </c>
      <c r="G263" s="142" t="s">
        <v>788</v>
      </c>
      <c r="H263" s="142" t="s">
        <v>787</v>
      </c>
      <c r="I263" s="142" t="s">
        <v>786</v>
      </c>
      <c r="J263" s="142" t="s">
        <v>182</v>
      </c>
      <c r="K263" s="142" t="s">
        <v>0</v>
      </c>
    </row>
    <row r="264" spans="1:11" ht="12.75" x14ac:dyDescent="0.25">
      <c r="A264" s="142" t="s">
        <v>264</v>
      </c>
      <c r="B264" s="142" t="s">
        <v>6</v>
      </c>
      <c r="C264" s="144" t="s">
        <v>778</v>
      </c>
      <c r="D264" s="152">
        <v>26505.56</v>
      </c>
      <c r="E264" s="142">
        <v>5.5890000000000004</v>
      </c>
      <c r="F264" s="143">
        <v>148139.57</v>
      </c>
      <c r="G264" s="142" t="s">
        <v>738</v>
      </c>
      <c r="H264" s="142" t="s">
        <v>785</v>
      </c>
      <c r="I264" s="142" t="s">
        <v>743</v>
      </c>
      <c r="J264" s="142" t="s">
        <v>182</v>
      </c>
      <c r="K264" s="142" t="s">
        <v>3</v>
      </c>
    </row>
    <row r="265" spans="1:11" ht="38.25" x14ac:dyDescent="0.25">
      <c r="A265" s="142" t="s">
        <v>257</v>
      </c>
      <c r="B265" s="142" t="s">
        <v>106</v>
      </c>
      <c r="C265" s="144" t="s">
        <v>190</v>
      </c>
      <c r="D265" s="152">
        <v>324500</v>
      </c>
      <c r="E265" s="142">
        <v>5.2949999999999999</v>
      </c>
      <c r="F265" s="143">
        <v>1718227.5</v>
      </c>
      <c r="G265" s="142" t="s">
        <v>784</v>
      </c>
      <c r="H265" s="142" t="s">
        <v>783</v>
      </c>
      <c r="I265" s="142" t="s">
        <v>782</v>
      </c>
      <c r="J265" s="142" t="s">
        <v>182</v>
      </c>
      <c r="K265" s="142" t="s">
        <v>0</v>
      </c>
    </row>
    <row r="266" spans="1:11" ht="25.5" x14ac:dyDescent="0.25">
      <c r="A266" s="142" t="s">
        <v>425</v>
      </c>
      <c r="B266" s="142" t="s">
        <v>106</v>
      </c>
      <c r="C266" s="144" t="s">
        <v>598</v>
      </c>
      <c r="D266" s="152">
        <v>78009</v>
      </c>
      <c r="E266" s="142">
        <v>5.6950000000000003</v>
      </c>
      <c r="F266" s="143">
        <v>444261.25</v>
      </c>
      <c r="G266" s="142" t="s">
        <v>781</v>
      </c>
      <c r="H266" s="142" t="s">
        <v>780</v>
      </c>
      <c r="I266" s="142" t="s">
        <v>779</v>
      </c>
      <c r="J266" s="142" t="s">
        <v>182</v>
      </c>
      <c r="K266" s="142" t="s">
        <v>3</v>
      </c>
    </row>
    <row r="267" spans="1:11" ht="12.75" x14ac:dyDescent="0.25">
      <c r="A267" s="142" t="s">
        <v>265</v>
      </c>
      <c r="B267" s="142" t="s">
        <v>6</v>
      </c>
      <c r="C267" s="144" t="s">
        <v>778</v>
      </c>
      <c r="D267" s="152">
        <v>26505.56</v>
      </c>
      <c r="E267" s="142">
        <v>5.5990000000000002</v>
      </c>
      <c r="F267" s="143">
        <v>148404.63</v>
      </c>
      <c r="G267" s="142" t="s">
        <v>777</v>
      </c>
      <c r="H267" s="142" t="s">
        <v>776</v>
      </c>
      <c r="I267" s="142" t="s">
        <v>775</v>
      </c>
      <c r="J267" s="142" t="s">
        <v>182</v>
      </c>
      <c r="K267" s="142" t="s">
        <v>3</v>
      </c>
    </row>
    <row r="268" spans="1:11" ht="12.75" x14ac:dyDescent="0.25">
      <c r="A268" s="142" t="s">
        <v>253</v>
      </c>
      <c r="B268" s="142" t="s">
        <v>6</v>
      </c>
      <c r="C268" s="144" t="s">
        <v>654</v>
      </c>
      <c r="D268" s="152">
        <v>2471108.79</v>
      </c>
      <c r="E268" s="142">
        <v>5.4619999999999997</v>
      </c>
      <c r="F268" s="143">
        <v>13497196.210000001</v>
      </c>
      <c r="G268" s="142" t="s">
        <v>774</v>
      </c>
      <c r="H268" s="142" t="s">
        <v>773</v>
      </c>
      <c r="I268" s="142" t="s">
        <v>772</v>
      </c>
      <c r="J268" s="142" t="s">
        <v>182</v>
      </c>
      <c r="K268" s="142" t="s">
        <v>0</v>
      </c>
    </row>
    <row r="269" spans="1:11" ht="25.5" x14ac:dyDescent="0.25">
      <c r="A269" s="142" t="s">
        <v>271</v>
      </c>
      <c r="B269" s="142" t="s">
        <v>106</v>
      </c>
      <c r="C269" s="144" t="s">
        <v>191</v>
      </c>
      <c r="D269" s="153">
        <v>25000</v>
      </c>
      <c r="E269" s="142">
        <v>6.6955</v>
      </c>
      <c r="F269" s="143">
        <v>167387.5</v>
      </c>
      <c r="G269" s="142" t="s">
        <v>771</v>
      </c>
      <c r="H269" s="142" t="s">
        <v>770</v>
      </c>
      <c r="I269" s="142" t="s">
        <v>769</v>
      </c>
      <c r="J269" s="142" t="s">
        <v>182</v>
      </c>
      <c r="K269" s="142" t="s">
        <v>0</v>
      </c>
    </row>
    <row r="270" spans="1:11" ht="12.75" x14ac:dyDescent="0.25">
      <c r="A270" s="142" t="s">
        <v>354</v>
      </c>
      <c r="B270" s="142" t="s">
        <v>6</v>
      </c>
      <c r="C270" s="144" t="s">
        <v>117</v>
      </c>
      <c r="D270" s="152">
        <v>26790</v>
      </c>
      <c r="E270" s="142">
        <v>5.5095000000000001</v>
      </c>
      <c r="F270" s="143">
        <v>147599.5</v>
      </c>
      <c r="G270" s="142" t="s">
        <v>768</v>
      </c>
      <c r="H270" s="142" t="s">
        <v>767</v>
      </c>
      <c r="I270" s="142" t="s">
        <v>766</v>
      </c>
      <c r="J270" s="142" t="s">
        <v>182</v>
      </c>
      <c r="K270" s="142" t="s">
        <v>3</v>
      </c>
    </row>
    <row r="271" spans="1:11" ht="12.75" x14ac:dyDescent="0.25">
      <c r="A271" s="142" t="s">
        <v>267</v>
      </c>
      <c r="B271" s="142" t="s">
        <v>9</v>
      </c>
      <c r="C271" s="144" t="s">
        <v>119</v>
      </c>
      <c r="D271" s="153">
        <v>365</v>
      </c>
      <c r="E271" s="142">
        <v>6.2960000000000003</v>
      </c>
      <c r="F271" s="143">
        <v>2298.04</v>
      </c>
      <c r="G271" s="142" t="s">
        <v>765</v>
      </c>
      <c r="H271" s="142" t="s">
        <v>764</v>
      </c>
      <c r="I271" s="142" t="s">
        <v>763</v>
      </c>
      <c r="J271" s="142" t="s">
        <v>182</v>
      </c>
      <c r="K271" s="142" t="s">
        <v>3</v>
      </c>
    </row>
    <row r="272" spans="1:11" ht="12.75" x14ac:dyDescent="0.25">
      <c r="A272" s="142" t="s">
        <v>254</v>
      </c>
      <c r="B272" s="142" t="s">
        <v>63</v>
      </c>
      <c r="C272" s="144" t="s">
        <v>124</v>
      </c>
      <c r="D272" s="152">
        <v>13840</v>
      </c>
      <c r="E272" s="142">
        <v>5.4865000000000004</v>
      </c>
      <c r="F272" s="143">
        <v>75933.16</v>
      </c>
      <c r="G272" s="142" t="s">
        <v>762</v>
      </c>
      <c r="H272" s="142" t="s">
        <v>761</v>
      </c>
      <c r="I272" s="142" t="s">
        <v>760</v>
      </c>
      <c r="J272" s="142" t="s">
        <v>182</v>
      </c>
      <c r="K272" s="142" t="s">
        <v>0</v>
      </c>
    </row>
    <row r="273" spans="1:11" ht="25.5" x14ac:dyDescent="0.25">
      <c r="A273" s="142" t="s">
        <v>357</v>
      </c>
      <c r="B273" s="142" t="s">
        <v>6</v>
      </c>
      <c r="C273" s="144" t="s">
        <v>759</v>
      </c>
      <c r="D273" s="152">
        <v>2956.29</v>
      </c>
      <c r="E273" s="142">
        <v>5.2560000000000002</v>
      </c>
      <c r="F273" s="143">
        <v>15538.26</v>
      </c>
      <c r="G273" s="142" t="s">
        <v>758</v>
      </c>
      <c r="H273" s="142" t="s">
        <v>757</v>
      </c>
      <c r="I273" s="142" t="s">
        <v>756</v>
      </c>
      <c r="J273" s="142" t="s">
        <v>182</v>
      </c>
      <c r="K273" s="142" t="s">
        <v>3</v>
      </c>
    </row>
    <row r="274" spans="1:11" ht="38.25" x14ac:dyDescent="0.25">
      <c r="A274" s="142" t="s">
        <v>258</v>
      </c>
      <c r="B274" s="142" t="s">
        <v>6</v>
      </c>
      <c r="C274" s="144" t="s">
        <v>190</v>
      </c>
      <c r="D274" s="152">
        <v>7312</v>
      </c>
      <c r="E274" s="142">
        <v>5.508</v>
      </c>
      <c r="F274" s="143">
        <v>40274.49</v>
      </c>
      <c r="G274" s="142" t="s">
        <v>755</v>
      </c>
      <c r="H274" s="142" t="s">
        <v>754</v>
      </c>
      <c r="I274" s="142" t="s">
        <v>753</v>
      </c>
      <c r="J274" s="142" t="s">
        <v>182</v>
      </c>
      <c r="K274" s="142" t="s">
        <v>0</v>
      </c>
    </row>
    <row r="275" spans="1:11" ht="38.25" x14ac:dyDescent="0.25">
      <c r="A275" s="142" t="s">
        <v>500</v>
      </c>
      <c r="B275" s="142" t="s">
        <v>63</v>
      </c>
      <c r="C275" s="144" t="s">
        <v>190</v>
      </c>
      <c r="D275" s="152">
        <v>210</v>
      </c>
      <c r="E275" s="142">
        <v>5.4749999999999996</v>
      </c>
      <c r="F275" s="143">
        <v>1149.75</v>
      </c>
      <c r="G275" s="142" t="s">
        <v>752</v>
      </c>
      <c r="H275" s="142" t="s">
        <v>751</v>
      </c>
      <c r="I275" s="142" t="s">
        <v>750</v>
      </c>
      <c r="J275" s="142" t="s">
        <v>182</v>
      </c>
      <c r="K275" s="142" t="s">
        <v>0</v>
      </c>
    </row>
    <row r="276" spans="1:11" ht="38.25" x14ac:dyDescent="0.25">
      <c r="A276" s="142" t="s">
        <v>500</v>
      </c>
      <c r="B276" s="142" t="s">
        <v>63</v>
      </c>
      <c r="C276" s="144" t="s">
        <v>190</v>
      </c>
      <c r="D276" s="152">
        <v>2256.5</v>
      </c>
      <c r="E276" s="142">
        <v>4.9880000000000004</v>
      </c>
      <c r="F276" s="143">
        <v>11255.42</v>
      </c>
      <c r="G276" s="142" t="s">
        <v>749</v>
      </c>
      <c r="H276" s="142" t="s">
        <v>748</v>
      </c>
      <c r="I276" s="142" t="s">
        <v>747</v>
      </c>
      <c r="J276" s="142" t="s">
        <v>182</v>
      </c>
      <c r="K276" s="142" t="s">
        <v>0</v>
      </c>
    </row>
    <row r="277" spans="1:11" ht="25.5" x14ac:dyDescent="0.25">
      <c r="A277" s="142" t="s">
        <v>444</v>
      </c>
      <c r="B277" s="142" t="s">
        <v>67</v>
      </c>
      <c r="C277" s="144" t="s">
        <v>192</v>
      </c>
      <c r="D277" s="153">
        <v>168154.9</v>
      </c>
      <c r="E277" s="142">
        <v>6.1139999999999999</v>
      </c>
      <c r="F277" s="143">
        <v>1028099.05</v>
      </c>
      <c r="G277" s="142" t="s">
        <v>746</v>
      </c>
      <c r="H277" s="142" t="s">
        <v>745</v>
      </c>
      <c r="I277" s="142" t="s">
        <v>736</v>
      </c>
      <c r="J277" s="142" t="s">
        <v>182</v>
      </c>
      <c r="K277" s="142" t="s">
        <v>0</v>
      </c>
    </row>
    <row r="278" spans="1:11" ht="12.75" x14ac:dyDescent="0.25">
      <c r="A278" s="142" t="s">
        <v>356</v>
      </c>
      <c r="B278" s="142" t="s">
        <v>2</v>
      </c>
      <c r="C278" s="144" t="s">
        <v>107</v>
      </c>
      <c r="D278" s="152">
        <v>78088</v>
      </c>
      <c r="E278" s="142">
        <v>5.5869999999999997</v>
      </c>
      <c r="F278" s="143">
        <v>436277.65</v>
      </c>
      <c r="G278" s="142" t="s">
        <v>738</v>
      </c>
      <c r="H278" s="142" t="s">
        <v>744</v>
      </c>
      <c r="I278" s="142" t="s">
        <v>743</v>
      </c>
      <c r="J278" s="142" t="s">
        <v>182</v>
      </c>
      <c r="K278" s="142" t="s">
        <v>0</v>
      </c>
    </row>
    <row r="279" spans="1:11" ht="12.75" x14ac:dyDescent="0.25">
      <c r="A279" s="142" t="s">
        <v>742</v>
      </c>
      <c r="B279" s="142" t="s">
        <v>9</v>
      </c>
      <c r="C279" s="144" t="s">
        <v>741</v>
      </c>
      <c r="D279" s="152">
        <v>19510.77</v>
      </c>
      <c r="E279" s="142">
        <v>5.7779999999999996</v>
      </c>
      <c r="F279" s="143">
        <v>112733.22</v>
      </c>
      <c r="G279" s="142" t="s">
        <v>740</v>
      </c>
      <c r="H279" s="142" t="s">
        <v>739</v>
      </c>
      <c r="I279" s="142" t="s">
        <v>738</v>
      </c>
      <c r="J279" s="142" t="s">
        <v>182</v>
      </c>
      <c r="K279" s="142" t="s">
        <v>0</v>
      </c>
    </row>
    <row r="280" spans="1:11" ht="12.75" x14ac:dyDescent="0.25">
      <c r="A280" s="142" t="s">
        <v>351</v>
      </c>
      <c r="B280" s="142" t="s">
        <v>67</v>
      </c>
      <c r="C280" s="144" t="s">
        <v>737</v>
      </c>
      <c r="D280" s="152">
        <v>190000</v>
      </c>
      <c r="E280" s="142">
        <v>5.1909999999999998</v>
      </c>
      <c r="F280" s="143">
        <v>986290</v>
      </c>
      <c r="G280" s="142" t="s">
        <v>736</v>
      </c>
      <c r="H280" s="142" t="s">
        <v>735</v>
      </c>
      <c r="I280" s="142" t="s">
        <v>734</v>
      </c>
      <c r="J280" s="142" t="s">
        <v>182</v>
      </c>
      <c r="K280" s="142" t="s">
        <v>0</v>
      </c>
    </row>
    <row r="281" spans="1:11" ht="25.5" x14ac:dyDescent="0.25">
      <c r="A281" s="142" t="s">
        <v>269</v>
      </c>
      <c r="B281" s="142" t="s">
        <v>6</v>
      </c>
      <c r="C281" s="144" t="s">
        <v>189</v>
      </c>
      <c r="D281" s="152">
        <v>2417.54</v>
      </c>
      <c r="E281" s="142">
        <v>5.4332000000000003</v>
      </c>
      <c r="F281" s="143">
        <v>13134.97</v>
      </c>
      <c r="G281" s="142" t="s">
        <v>733</v>
      </c>
      <c r="H281" s="142" t="s">
        <v>732</v>
      </c>
      <c r="I281" s="142" t="s">
        <v>731</v>
      </c>
      <c r="J281" s="142" t="s">
        <v>182</v>
      </c>
      <c r="K281" s="142" t="s">
        <v>0</v>
      </c>
    </row>
    <row r="282" spans="1:11" ht="25.5" x14ac:dyDescent="0.25">
      <c r="A282" s="142" t="s">
        <v>270</v>
      </c>
      <c r="B282" s="142" t="s">
        <v>106</v>
      </c>
      <c r="C282" s="144" t="s">
        <v>595</v>
      </c>
      <c r="D282" s="152">
        <v>208336</v>
      </c>
      <c r="E282" s="142">
        <v>5.5395000000000003</v>
      </c>
      <c r="F282" s="143">
        <v>1154077.27</v>
      </c>
      <c r="G282" s="142" t="s">
        <v>730</v>
      </c>
      <c r="H282" s="142" t="s">
        <v>729</v>
      </c>
      <c r="I282" s="142" t="s">
        <v>728</v>
      </c>
      <c r="J282" s="142" t="s">
        <v>182</v>
      </c>
      <c r="K282" s="142" t="s">
        <v>0</v>
      </c>
    </row>
    <row r="283" spans="1:11" ht="15" x14ac:dyDescent="0.25">
      <c r="A283" s="173" t="s">
        <v>1554</v>
      </c>
      <c r="B283" s="173">
        <v>274</v>
      </c>
      <c r="C283" s="173"/>
      <c r="D283" s="209"/>
      <c r="E283" s="173"/>
      <c r="F283" s="27">
        <f>F257+F249+F1</f>
        <v>33301200.959999997</v>
      </c>
      <c r="G283" s="174"/>
      <c r="H283" s="175"/>
      <c r="I283" s="175"/>
      <c r="J283" s="175"/>
      <c r="K283" s="173"/>
    </row>
  </sheetData>
  <autoFilter ref="A2:K283" xr:uid="{00000000-0001-0000-0000-000000000000}"/>
  <phoneticPr fontId="2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119D-AD67-4ABA-9BB4-9A7BA031487C}">
  <dimension ref="A1:K247"/>
  <sheetViews>
    <sheetView topLeftCell="A34" workbookViewId="0">
      <selection activeCell="I217" sqref="I217"/>
    </sheetView>
  </sheetViews>
  <sheetFormatPr defaultRowHeight="12.75" x14ac:dyDescent="0.25"/>
  <cols>
    <col min="1" max="1" width="17.42578125" style="159" bestFit="1" customWidth="1"/>
    <col min="2" max="2" width="11.85546875" style="159" bestFit="1" customWidth="1"/>
    <col min="3" max="3" width="37.85546875" style="159" customWidth="1"/>
    <col min="4" max="4" width="18.140625" style="159" bestFit="1" customWidth="1"/>
    <col min="5" max="5" width="7" style="159" bestFit="1" customWidth="1"/>
    <col min="6" max="6" width="13.28515625" style="159" bestFit="1" customWidth="1"/>
    <col min="7" max="7" width="9" style="159" bestFit="1" customWidth="1"/>
    <col min="8" max="8" width="11.7109375" style="159" bestFit="1" customWidth="1"/>
    <col min="9" max="9" width="12.28515625" style="159" bestFit="1" customWidth="1"/>
    <col min="10" max="10" width="19.140625" style="159" bestFit="1" customWidth="1"/>
    <col min="11" max="11" width="16.28515625" style="159" bestFit="1" customWidth="1"/>
    <col min="12" max="16384" width="9.140625" style="159"/>
  </cols>
  <sheetData>
    <row r="1" spans="1:11" x14ac:dyDescent="0.25">
      <c r="A1" s="206" t="s">
        <v>15</v>
      </c>
      <c r="B1" s="206" t="s">
        <v>802</v>
      </c>
      <c r="C1" s="206" t="s">
        <v>10</v>
      </c>
      <c r="D1" s="206" t="s">
        <v>801</v>
      </c>
      <c r="E1" s="206" t="s">
        <v>11</v>
      </c>
      <c r="F1" s="206" t="s">
        <v>19</v>
      </c>
      <c r="G1" s="206" t="s">
        <v>18</v>
      </c>
      <c r="H1" s="206" t="s">
        <v>800</v>
      </c>
      <c r="I1" s="206" t="s">
        <v>799</v>
      </c>
      <c r="J1" s="206" t="s">
        <v>174</v>
      </c>
      <c r="K1" s="206" t="s">
        <v>14</v>
      </c>
    </row>
    <row r="2" spans="1:11" x14ac:dyDescent="0.25">
      <c r="A2" s="148" t="s">
        <v>419</v>
      </c>
      <c r="B2" s="148" t="s">
        <v>181</v>
      </c>
      <c r="C2" s="150" t="s">
        <v>150</v>
      </c>
      <c r="D2" s="148" t="s">
        <v>972</v>
      </c>
      <c r="E2" s="148">
        <v>5.6379999999999999</v>
      </c>
      <c r="F2" s="149">
        <v>6483.7</v>
      </c>
      <c r="G2" s="148" t="s">
        <v>763</v>
      </c>
      <c r="H2" s="148" t="s">
        <v>1490</v>
      </c>
      <c r="I2" s="148" t="s">
        <v>1074</v>
      </c>
      <c r="J2" s="148" t="s">
        <v>177</v>
      </c>
      <c r="K2" s="148" t="s">
        <v>0</v>
      </c>
    </row>
    <row r="3" spans="1:11" x14ac:dyDescent="0.25">
      <c r="A3" s="142" t="s">
        <v>1489</v>
      </c>
      <c r="B3" s="142" t="s">
        <v>1321</v>
      </c>
      <c r="C3" s="144" t="s">
        <v>1488</v>
      </c>
      <c r="D3" s="142" t="s">
        <v>1487</v>
      </c>
      <c r="E3" s="142">
        <v>5.9950000000000001</v>
      </c>
      <c r="F3" s="143">
        <v>17085.75</v>
      </c>
      <c r="G3" s="142" t="s">
        <v>1486</v>
      </c>
      <c r="H3" s="142" t="s">
        <v>1485</v>
      </c>
      <c r="I3" s="142" t="s">
        <v>805</v>
      </c>
      <c r="J3" s="142" t="s">
        <v>177</v>
      </c>
      <c r="K3" s="142" t="s">
        <v>0</v>
      </c>
    </row>
    <row r="4" spans="1:11" x14ac:dyDescent="0.25">
      <c r="A4" s="142" t="s">
        <v>1484</v>
      </c>
      <c r="B4" s="142" t="s">
        <v>5</v>
      </c>
      <c r="C4" s="144" t="s">
        <v>184</v>
      </c>
      <c r="D4" s="142" t="s">
        <v>1483</v>
      </c>
      <c r="E4" s="142">
        <v>5.5395000000000003</v>
      </c>
      <c r="F4" s="143">
        <v>2548.17</v>
      </c>
      <c r="G4" s="142" t="s">
        <v>766</v>
      </c>
      <c r="H4" s="142" t="s">
        <v>1482</v>
      </c>
      <c r="I4" s="142" t="s">
        <v>1481</v>
      </c>
      <c r="J4" s="142" t="s">
        <v>177</v>
      </c>
      <c r="K4" s="142" t="s">
        <v>3</v>
      </c>
    </row>
    <row r="5" spans="1:11" x14ac:dyDescent="0.25">
      <c r="A5" s="142" t="s">
        <v>1480</v>
      </c>
      <c r="B5" s="142" t="s">
        <v>1</v>
      </c>
      <c r="C5" s="144" t="s">
        <v>154</v>
      </c>
      <c r="D5" s="142" t="s">
        <v>1479</v>
      </c>
      <c r="E5" s="142">
        <v>5.6359000000000004</v>
      </c>
      <c r="F5" s="143">
        <v>43555.13</v>
      </c>
      <c r="G5" s="142" t="s">
        <v>763</v>
      </c>
      <c r="H5" s="142" t="s">
        <v>1478</v>
      </c>
      <c r="I5" s="142" t="s">
        <v>1074</v>
      </c>
      <c r="J5" s="142" t="s">
        <v>177</v>
      </c>
      <c r="K5" s="142" t="s">
        <v>0</v>
      </c>
    </row>
    <row r="6" spans="1:11" x14ac:dyDescent="0.25">
      <c r="A6" s="142" t="s">
        <v>1477</v>
      </c>
      <c r="B6" s="142" t="s">
        <v>1</v>
      </c>
      <c r="C6" s="144" t="s">
        <v>1476</v>
      </c>
      <c r="D6" s="142" t="s">
        <v>1475</v>
      </c>
      <c r="E6" s="142">
        <v>5.6359000000000004</v>
      </c>
      <c r="F6" s="143">
        <v>83309.87</v>
      </c>
      <c r="G6" s="142" t="s">
        <v>763</v>
      </c>
      <c r="H6" s="142" t="s">
        <v>1474</v>
      </c>
      <c r="I6" s="142" t="s">
        <v>1074</v>
      </c>
      <c r="J6" s="142" t="s">
        <v>177</v>
      </c>
      <c r="K6" s="142" t="s">
        <v>0</v>
      </c>
    </row>
    <row r="7" spans="1:11" x14ac:dyDescent="0.25">
      <c r="A7" s="142" t="s">
        <v>1473</v>
      </c>
      <c r="B7" s="142" t="s">
        <v>1</v>
      </c>
      <c r="C7" s="144" t="s">
        <v>1472</v>
      </c>
      <c r="D7" s="142" t="s">
        <v>1471</v>
      </c>
      <c r="E7" s="142">
        <v>5.6359000000000004</v>
      </c>
      <c r="F7" s="143">
        <v>181932.48</v>
      </c>
      <c r="G7" s="142" t="s">
        <v>763</v>
      </c>
      <c r="H7" s="142" t="s">
        <v>1470</v>
      </c>
      <c r="I7" s="142" t="s">
        <v>1074</v>
      </c>
      <c r="J7" s="142" t="s">
        <v>177</v>
      </c>
      <c r="K7" s="142" t="s">
        <v>0</v>
      </c>
    </row>
    <row r="8" spans="1:11" x14ac:dyDescent="0.25">
      <c r="A8" s="142" t="s">
        <v>383</v>
      </c>
      <c r="B8" s="142" t="s">
        <v>2</v>
      </c>
      <c r="C8" s="144" t="s">
        <v>1469</v>
      </c>
      <c r="D8" s="142" t="s">
        <v>1468</v>
      </c>
      <c r="E8" s="142">
        <v>6.4359999999999999</v>
      </c>
      <c r="F8" s="143">
        <v>4234.88</v>
      </c>
      <c r="G8" s="142" t="s">
        <v>886</v>
      </c>
      <c r="H8" s="142" t="s">
        <v>1467</v>
      </c>
      <c r="I8" s="142" t="s">
        <v>884</v>
      </c>
      <c r="J8" s="142" t="s">
        <v>177</v>
      </c>
      <c r="K8" s="142" t="s">
        <v>0</v>
      </c>
    </row>
    <row r="9" spans="1:11" x14ac:dyDescent="0.25">
      <c r="A9" s="142" t="s">
        <v>1466</v>
      </c>
      <c r="B9" s="142" t="s">
        <v>67</v>
      </c>
      <c r="C9" s="144" t="s">
        <v>1465</v>
      </c>
      <c r="D9" s="142" t="s">
        <v>1464</v>
      </c>
      <c r="E9" s="142">
        <v>5.5919999999999996</v>
      </c>
      <c r="F9" s="143">
        <v>1118.4000000000001</v>
      </c>
      <c r="G9" s="142" t="s">
        <v>1116</v>
      </c>
      <c r="H9" s="142" t="s">
        <v>1463</v>
      </c>
      <c r="I9" s="142" t="s">
        <v>984</v>
      </c>
      <c r="J9" s="142" t="s">
        <v>177</v>
      </c>
      <c r="K9" s="142" t="s">
        <v>0</v>
      </c>
    </row>
    <row r="10" spans="1:11" x14ac:dyDescent="0.25">
      <c r="A10" s="142" t="s">
        <v>312</v>
      </c>
      <c r="B10" s="142" t="s">
        <v>2</v>
      </c>
      <c r="C10" s="144" t="s">
        <v>165</v>
      </c>
      <c r="D10" s="142" t="s">
        <v>1462</v>
      </c>
      <c r="E10" s="142">
        <v>5.2495000000000003</v>
      </c>
      <c r="F10" s="143">
        <v>53098.69</v>
      </c>
      <c r="G10" s="142" t="s">
        <v>923</v>
      </c>
      <c r="H10" s="142" t="s">
        <v>1461</v>
      </c>
      <c r="I10" s="142" t="s">
        <v>1408</v>
      </c>
      <c r="J10" s="142" t="s">
        <v>177</v>
      </c>
      <c r="K10" s="142" t="s">
        <v>0</v>
      </c>
    </row>
    <row r="11" spans="1:11" x14ac:dyDescent="0.25">
      <c r="A11" s="142" t="s">
        <v>413</v>
      </c>
      <c r="B11" s="142" t="s">
        <v>9</v>
      </c>
      <c r="C11" s="144" t="s">
        <v>188</v>
      </c>
      <c r="D11" s="142" t="s">
        <v>1460</v>
      </c>
      <c r="E11" s="142">
        <v>5.1879999999999997</v>
      </c>
      <c r="F11" s="143">
        <v>207520</v>
      </c>
      <c r="G11" s="142" t="s">
        <v>798</v>
      </c>
      <c r="H11" s="142" t="s">
        <v>1459</v>
      </c>
      <c r="I11" s="142" t="s">
        <v>796</v>
      </c>
      <c r="J11" s="142" t="s">
        <v>177</v>
      </c>
      <c r="K11" s="142" t="s">
        <v>0</v>
      </c>
    </row>
    <row r="12" spans="1:11" x14ac:dyDescent="0.25">
      <c r="A12" s="142" t="s">
        <v>343</v>
      </c>
      <c r="B12" s="142" t="s">
        <v>5</v>
      </c>
      <c r="C12" s="144" t="s">
        <v>1458</v>
      </c>
      <c r="D12" s="142" t="s">
        <v>1457</v>
      </c>
      <c r="E12" s="142">
        <v>5.6174499999999998</v>
      </c>
      <c r="F12" s="143">
        <v>1646.24</v>
      </c>
      <c r="G12" s="142" t="s">
        <v>1081</v>
      </c>
      <c r="H12" s="142" t="s">
        <v>1456</v>
      </c>
      <c r="I12" s="142" t="s">
        <v>836</v>
      </c>
      <c r="J12" s="142" t="s">
        <v>177</v>
      </c>
      <c r="K12" s="142" t="s">
        <v>3</v>
      </c>
    </row>
    <row r="13" spans="1:11" x14ac:dyDescent="0.25">
      <c r="A13" s="142" t="s">
        <v>339</v>
      </c>
      <c r="B13" s="142" t="s">
        <v>5</v>
      </c>
      <c r="C13" s="144" t="s">
        <v>183</v>
      </c>
      <c r="D13" s="142" t="s">
        <v>1455</v>
      </c>
      <c r="E13" s="142">
        <v>5.2889999999999997</v>
      </c>
      <c r="F13" s="143">
        <v>6875.7</v>
      </c>
      <c r="G13" s="142" t="s">
        <v>1040</v>
      </c>
      <c r="H13" s="142" t="s">
        <v>1454</v>
      </c>
      <c r="I13" s="142" t="s">
        <v>1211</v>
      </c>
      <c r="J13" s="142" t="s">
        <v>177</v>
      </c>
      <c r="K13" s="142" t="s">
        <v>3</v>
      </c>
    </row>
    <row r="14" spans="1:11" x14ac:dyDescent="0.25">
      <c r="A14" s="142" t="s">
        <v>408</v>
      </c>
      <c r="B14" s="142" t="s">
        <v>1</v>
      </c>
      <c r="C14" s="144" t="s">
        <v>160</v>
      </c>
      <c r="D14" s="142" t="s">
        <v>1453</v>
      </c>
      <c r="E14" s="142">
        <v>5.7176</v>
      </c>
      <c r="F14" s="143">
        <v>61349.84</v>
      </c>
      <c r="G14" s="142" t="s">
        <v>846</v>
      </c>
      <c r="H14" s="142" t="s">
        <v>1452</v>
      </c>
      <c r="I14" s="142" t="s">
        <v>1451</v>
      </c>
      <c r="J14" s="142" t="s">
        <v>177</v>
      </c>
      <c r="K14" s="142" t="s">
        <v>0</v>
      </c>
    </row>
    <row r="15" spans="1:11" x14ac:dyDescent="0.25">
      <c r="A15" s="142" t="s">
        <v>340</v>
      </c>
      <c r="B15" s="142" t="s">
        <v>5</v>
      </c>
      <c r="C15" s="144" t="s">
        <v>1450</v>
      </c>
      <c r="D15" s="142" t="s">
        <v>1449</v>
      </c>
      <c r="E15" s="142">
        <v>5.9969999999999999</v>
      </c>
      <c r="F15" s="142">
        <v>299.85000000000002</v>
      </c>
      <c r="G15" s="142" t="s">
        <v>807</v>
      </c>
      <c r="H15" s="142" t="s">
        <v>1448</v>
      </c>
      <c r="I15" s="142" t="s">
        <v>811</v>
      </c>
      <c r="J15" s="142" t="s">
        <v>177</v>
      </c>
      <c r="K15" s="142" t="s">
        <v>3</v>
      </c>
    </row>
    <row r="16" spans="1:11" x14ac:dyDescent="0.25">
      <c r="A16" s="142" t="s">
        <v>338</v>
      </c>
      <c r="B16" s="142" t="s">
        <v>1</v>
      </c>
      <c r="C16" s="144" t="s">
        <v>161</v>
      </c>
      <c r="D16" s="142" t="s">
        <v>1447</v>
      </c>
      <c r="E16" s="142">
        <v>5.2845000000000004</v>
      </c>
      <c r="F16" s="143">
        <v>39633.75</v>
      </c>
      <c r="G16" s="142" t="s">
        <v>869</v>
      </c>
      <c r="H16" s="142" t="s">
        <v>1446</v>
      </c>
      <c r="I16" s="142" t="s">
        <v>867</v>
      </c>
      <c r="J16" s="142" t="s">
        <v>177</v>
      </c>
      <c r="K16" s="142" t="s">
        <v>0</v>
      </c>
    </row>
    <row r="17" spans="1:11" x14ac:dyDescent="0.25">
      <c r="A17" s="142" t="s">
        <v>318</v>
      </c>
      <c r="B17" s="142" t="s">
        <v>2</v>
      </c>
      <c r="C17" s="144" t="s">
        <v>159</v>
      </c>
      <c r="D17" s="142" t="s">
        <v>1147</v>
      </c>
      <c r="E17" s="142">
        <v>5.6189999999999998</v>
      </c>
      <c r="F17" s="143">
        <v>7585.65</v>
      </c>
      <c r="G17" s="142" t="s">
        <v>1245</v>
      </c>
      <c r="H17" s="142" t="s">
        <v>1445</v>
      </c>
      <c r="I17" s="142" t="s">
        <v>1243</v>
      </c>
      <c r="J17" s="142" t="s">
        <v>177</v>
      </c>
      <c r="K17" s="142" t="s">
        <v>0</v>
      </c>
    </row>
    <row r="18" spans="1:11" x14ac:dyDescent="0.25">
      <c r="A18" s="142" t="s">
        <v>320</v>
      </c>
      <c r="B18" s="142" t="s">
        <v>2</v>
      </c>
      <c r="C18" s="144" t="s">
        <v>155</v>
      </c>
      <c r="D18" s="142" t="s">
        <v>1444</v>
      </c>
      <c r="E18" s="142">
        <v>5.6189999999999998</v>
      </c>
      <c r="F18" s="143">
        <v>29668.32</v>
      </c>
      <c r="G18" s="142" t="s">
        <v>1245</v>
      </c>
      <c r="H18" s="142" t="s">
        <v>1443</v>
      </c>
      <c r="I18" s="142" t="s">
        <v>1243</v>
      </c>
      <c r="J18" s="142" t="s">
        <v>177</v>
      </c>
      <c r="K18" s="142" t="s">
        <v>0</v>
      </c>
    </row>
    <row r="19" spans="1:11" x14ac:dyDescent="0.25">
      <c r="A19" s="142" t="s">
        <v>322</v>
      </c>
      <c r="B19" s="142" t="s">
        <v>2</v>
      </c>
      <c r="C19" s="144" t="s">
        <v>151</v>
      </c>
      <c r="D19" s="142" t="s">
        <v>1442</v>
      </c>
      <c r="E19" s="142">
        <v>5.9349999999999996</v>
      </c>
      <c r="F19" s="143">
        <v>66472</v>
      </c>
      <c r="G19" s="142" t="s">
        <v>973</v>
      </c>
      <c r="H19" s="142" t="s">
        <v>1441</v>
      </c>
      <c r="I19" s="142" t="s">
        <v>1268</v>
      </c>
      <c r="J19" s="142" t="s">
        <v>177</v>
      </c>
      <c r="K19" s="142" t="s">
        <v>0</v>
      </c>
    </row>
    <row r="20" spans="1:11" x14ac:dyDescent="0.25">
      <c r="A20" s="142" t="s">
        <v>300</v>
      </c>
      <c r="B20" s="142" t="s">
        <v>2</v>
      </c>
      <c r="C20" s="144" t="s">
        <v>155</v>
      </c>
      <c r="D20" s="142" t="s">
        <v>989</v>
      </c>
      <c r="E20" s="142">
        <v>5.2430000000000003</v>
      </c>
      <c r="F20" s="143">
        <v>10433.57</v>
      </c>
      <c r="G20" s="142" t="s">
        <v>1440</v>
      </c>
      <c r="H20" s="142" t="s">
        <v>1439</v>
      </c>
      <c r="I20" s="142" t="s">
        <v>1438</v>
      </c>
      <c r="J20" s="142" t="s">
        <v>177</v>
      </c>
      <c r="K20" s="142" t="s">
        <v>0</v>
      </c>
    </row>
    <row r="21" spans="1:11" x14ac:dyDescent="0.25">
      <c r="A21" s="142" t="s">
        <v>303</v>
      </c>
      <c r="B21" s="142" t="s">
        <v>2</v>
      </c>
      <c r="C21" s="144" t="s">
        <v>151</v>
      </c>
      <c r="D21" s="142" t="s">
        <v>1437</v>
      </c>
      <c r="E21" s="142">
        <v>5.6589999999999998</v>
      </c>
      <c r="F21" s="143">
        <v>47196.06</v>
      </c>
      <c r="G21" s="142" t="s">
        <v>964</v>
      </c>
      <c r="H21" s="142" t="s">
        <v>1436</v>
      </c>
      <c r="I21" s="142" t="s">
        <v>962</v>
      </c>
      <c r="J21" s="142" t="s">
        <v>177</v>
      </c>
      <c r="K21" s="142" t="s">
        <v>0</v>
      </c>
    </row>
    <row r="22" spans="1:11" x14ac:dyDescent="0.25">
      <c r="A22" s="142" t="s">
        <v>321</v>
      </c>
      <c r="B22" s="142" t="s">
        <v>2</v>
      </c>
      <c r="C22" s="144" t="s">
        <v>159</v>
      </c>
      <c r="D22" s="142" t="s">
        <v>1435</v>
      </c>
      <c r="E22" s="142">
        <v>5.4215</v>
      </c>
      <c r="F22" s="143">
        <v>10571.92</v>
      </c>
      <c r="G22" s="142" t="s">
        <v>973</v>
      </c>
      <c r="H22" s="142" t="s">
        <v>1434</v>
      </c>
      <c r="I22" s="142" t="s">
        <v>1268</v>
      </c>
      <c r="J22" s="142" t="s">
        <v>177</v>
      </c>
      <c r="K22" s="142" t="s">
        <v>0</v>
      </c>
    </row>
    <row r="23" spans="1:11" x14ac:dyDescent="0.25">
      <c r="A23" s="142" t="s">
        <v>297</v>
      </c>
      <c r="B23" s="142" t="s">
        <v>2</v>
      </c>
      <c r="C23" s="144" t="s">
        <v>150</v>
      </c>
      <c r="D23" s="142" t="s">
        <v>1433</v>
      </c>
      <c r="E23" s="142">
        <v>5.4215</v>
      </c>
      <c r="F23" s="143">
        <v>29492.959999999999</v>
      </c>
      <c r="G23" s="142" t="s">
        <v>973</v>
      </c>
      <c r="H23" s="142" t="s">
        <v>1432</v>
      </c>
      <c r="I23" s="142" t="s">
        <v>1268</v>
      </c>
      <c r="J23" s="142" t="s">
        <v>177</v>
      </c>
      <c r="K23" s="142" t="s">
        <v>0</v>
      </c>
    </row>
    <row r="24" spans="1:11" x14ac:dyDescent="0.25">
      <c r="A24" s="142" t="s">
        <v>299</v>
      </c>
      <c r="B24" s="142" t="s">
        <v>2</v>
      </c>
      <c r="C24" s="144" t="s">
        <v>153</v>
      </c>
      <c r="D24" s="142" t="s">
        <v>1206</v>
      </c>
      <c r="E24" s="142">
        <v>5.3324999999999996</v>
      </c>
      <c r="F24" s="143">
        <v>21569.96</v>
      </c>
      <c r="G24" s="142" t="s">
        <v>886</v>
      </c>
      <c r="H24" s="142" t="s">
        <v>1431</v>
      </c>
      <c r="I24" s="142" t="s">
        <v>884</v>
      </c>
      <c r="J24" s="142" t="s">
        <v>177</v>
      </c>
      <c r="K24" s="142" t="s">
        <v>0</v>
      </c>
    </row>
    <row r="25" spans="1:11" x14ac:dyDescent="0.25">
      <c r="A25" s="142" t="s">
        <v>298</v>
      </c>
      <c r="B25" s="142" t="s">
        <v>2</v>
      </c>
      <c r="C25" s="144" t="s">
        <v>1430</v>
      </c>
      <c r="D25" s="142" t="s">
        <v>1429</v>
      </c>
      <c r="E25" s="142">
        <v>5.3182999999999998</v>
      </c>
      <c r="F25" s="143">
        <v>12418.23</v>
      </c>
      <c r="G25" s="142" t="s">
        <v>886</v>
      </c>
      <c r="H25" s="142" t="s">
        <v>1428</v>
      </c>
      <c r="I25" s="142" t="s">
        <v>884</v>
      </c>
      <c r="J25" s="142" t="s">
        <v>177</v>
      </c>
      <c r="K25" s="142" t="s">
        <v>0</v>
      </c>
    </row>
    <row r="26" spans="1:11" x14ac:dyDescent="0.25">
      <c r="A26" s="142" t="s">
        <v>302</v>
      </c>
      <c r="B26" s="142" t="s">
        <v>2</v>
      </c>
      <c r="C26" s="144" t="s">
        <v>153</v>
      </c>
      <c r="D26" s="142" t="s">
        <v>895</v>
      </c>
      <c r="E26" s="142">
        <v>5.0780000000000003</v>
      </c>
      <c r="F26" s="143">
        <v>11933.3</v>
      </c>
      <c r="G26" s="142" t="s">
        <v>964</v>
      </c>
      <c r="H26" s="142" t="s">
        <v>1427</v>
      </c>
      <c r="I26" s="142" t="s">
        <v>962</v>
      </c>
      <c r="J26" s="142" t="s">
        <v>177</v>
      </c>
      <c r="K26" s="142" t="s">
        <v>0</v>
      </c>
    </row>
    <row r="27" spans="1:11" x14ac:dyDescent="0.25">
      <c r="A27" s="142" t="s">
        <v>304</v>
      </c>
      <c r="B27" s="142" t="s">
        <v>2</v>
      </c>
      <c r="C27" s="144" t="s">
        <v>153</v>
      </c>
      <c r="D27" s="142" t="s">
        <v>1425</v>
      </c>
      <c r="E27" s="142">
        <v>4.9465000000000003</v>
      </c>
      <c r="F27" s="143">
        <v>1236.6199999999999</v>
      </c>
      <c r="G27" s="142" t="s">
        <v>1198</v>
      </c>
      <c r="H27" s="142" t="s">
        <v>1424</v>
      </c>
      <c r="I27" s="142" t="s">
        <v>1332</v>
      </c>
      <c r="J27" s="142" t="s">
        <v>177</v>
      </c>
      <c r="K27" s="142" t="s">
        <v>0</v>
      </c>
    </row>
    <row r="28" spans="1:11" x14ac:dyDescent="0.25">
      <c r="A28" s="142" t="s">
        <v>305</v>
      </c>
      <c r="B28" s="142" t="s">
        <v>2</v>
      </c>
      <c r="C28" s="144" t="s">
        <v>154</v>
      </c>
      <c r="D28" s="142" t="s">
        <v>1360</v>
      </c>
      <c r="E28" s="142">
        <v>5.4325000000000001</v>
      </c>
      <c r="F28" s="143">
        <v>9995.7999999999993</v>
      </c>
      <c r="G28" s="142" t="s">
        <v>917</v>
      </c>
      <c r="H28" s="142" t="s">
        <v>1423</v>
      </c>
      <c r="I28" s="142" t="s">
        <v>1150</v>
      </c>
      <c r="J28" s="142" t="s">
        <v>177</v>
      </c>
      <c r="K28" s="142" t="s">
        <v>0</v>
      </c>
    </row>
    <row r="29" spans="1:11" x14ac:dyDescent="0.25">
      <c r="A29" s="142" t="s">
        <v>307</v>
      </c>
      <c r="B29" s="142" t="s">
        <v>2</v>
      </c>
      <c r="C29" s="144" t="s">
        <v>165</v>
      </c>
      <c r="D29" s="142" t="s">
        <v>898</v>
      </c>
      <c r="E29" s="142">
        <v>5.4325000000000001</v>
      </c>
      <c r="F29" s="143">
        <v>12195.96</v>
      </c>
      <c r="G29" s="142" t="s">
        <v>917</v>
      </c>
      <c r="H29" s="142" t="s">
        <v>1422</v>
      </c>
      <c r="I29" s="142" t="s">
        <v>1150</v>
      </c>
      <c r="J29" s="142" t="s">
        <v>177</v>
      </c>
      <c r="K29" s="142" t="s">
        <v>0</v>
      </c>
    </row>
    <row r="30" spans="1:11" x14ac:dyDescent="0.25">
      <c r="A30" s="142" t="s">
        <v>306</v>
      </c>
      <c r="B30" s="142" t="s">
        <v>2</v>
      </c>
      <c r="C30" s="144" t="s">
        <v>167</v>
      </c>
      <c r="D30" s="142" t="s">
        <v>1421</v>
      </c>
      <c r="E30" s="142">
        <v>5.4325000000000001</v>
      </c>
      <c r="F30" s="143">
        <v>14461.31</v>
      </c>
      <c r="G30" s="142" t="s">
        <v>917</v>
      </c>
      <c r="H30" s="142" t="s">
        <v>1420</v>
      </c>
      <c r="I30" s="142" t="s">
        <v>1150</v>
      </c>
      <c r="J30" s="142" t="s">
        <v>177</v>
      </c>
      <c r="K30" s="142" t="s">
        <v>0</v>
      </c>
    </row>
    <row r="31" spans="1:11" x14ac:dyDescent="0.25">
      <c r="A31" s="142" t="s">
        <v>309</v>
      </c>
      <c r="B31" s="142" t="s">
        <v>2</v>
      </c>
      <c r="C31" s="144" t="s">
        <v>173</v>
      </c>
      <c r="D31" s="142" t="s">
        <v>1419</v>
      </c>
      <c r="E31" s="142">
        <v>6.3609999999999998</v>
      </c>
      <c r="F31" s="143">
        <v>11004.53</v>
      </c>
      <c r="G31" s="142" t="s">
        <v>917</v>
      </c>
      <c r="H31" s="142" t="s">
        <v>1418</v>
      </c>
      <c r="I31" s="142" t="s">
        <v>1150</v>
      </c>
      <c r="J31" s="142" t="s">
        <v>177</v>
      </c>
      <c r="K31" s="142" t="s">
        <v>0</v>
      </c>
    </row>
    <row r="32" spans="1:11" x14ac:dyDescent="0.25">
      <c r="A32" s="142" t="s">
        <v>310</v>
      </c>
      <c r="B32" s="142" t="s">
        <v>2</v>
      </c>
      <c r="C32" s="144" t="s">
        <v>151</v>
      </c>
      <c r="D32" s="142" t="s">
        <v>1417</v>
      </c>
      <c r="E32" s="142">
        <v>5.9364999999999997</v>
      </c>
      <c r="F32" s="143">
        <v>34134.870000000003</v>
      </c>
      <c r="G32" s="142" t="s">
        <v>917</v>
      </c>
      <c r="H32" s="142" t="s">
        <v>1416</v>
      </c>
      <c r="I32" s="142" t="s">
        <v>1150</v>
      </c>
      <c r="J32" s="142" t="s">
        <v>177</v>
      </c>
      <c r="K32" s="142" t="s">
        <v>0</v>
      </c>
    </row>
    <row r="33" spans="1:11" x14ac:dyDescent="0.25">
      <c r="A33" s="142" t="s">
        <v>296</v>
      </c>
      <c r="B33" s="142" t="s">
        <v>2</v>
      </c>
      <c r="C33" s="144" t="s">
        <v>155</v>
      </c>
      <c r="D33" s="142" t="s">
        <v>1300</v>
      </c>
      <c r="E33" s="142">
        <v>5.7949999999999999</v>
      </c>
      <c r="F33" s="143">
        <v>22368.7</v>
      </c>
      <c r="G33" s="142" t="s">
        <v>1096</v>
      </c>
      <c r="H33" s="142" t="s">
        <v>1415</v>
      </c>
      <c r="I33" s="142" t="s">
        <v>987</v>
      </c>
      <c r="J33" s="142" t="s">
        <v>177</v>
      </c>
      <c r="K33" s="142" t="s">
        <v>0</v>
      </c>
    </row>
    <row r="34" spans="1:11" x14ac:dyDescent="0.25">
      <c r="A34" s="142" t="s">
        <v>295</v>
      </c>
      <c r="B34" s="142" t="s">
        <v>2</v>
      </c>
      <c r="C34" s="144" t="s">
        <v>1414</v>
      </c>
      <c r="D34" s="142" t="s">
        <v>1413</v>
      </c>
      <c r="E34" s="142">
        <v>5.7949999999999999</v>
      </c>
      <c r="F34" s="143">
        <v>6832.3</v>
      </c>
      <c r="G34" s="142" t="s">
        <v>1096</v>
      </c>
      <c r="H34" s="142" t="s">
        <v>1412</v>
      </c>
      <c r="I34" s="142" t="s">
        <v>987</v>
      </c>
      <c r="J34" s="142" t="s">
        <v>177</v>
      </c>
      <c r="K34" s="142" t="s">
        <v>0</v>
      </c>
    </row>
    <row r="35" spans="1:11" x14ac:dyDescent="0.25">
      <c r="A35" s="142" t="s">
        <v>311</v>
      </c>
      <c r="B35" s="142" t="s">
        <v>2</v>
      </c>
      <c r="C35" s="144" t="s">
        <v>1411</v>
      </c>
      <c r="D35" s="142" t="s">
        <v>1410</v>
      </c>
      <c r="E35" s="142">
        <v>6.1775000000000002</v>
      </c>
      <c r="F35" s="143">
        <v>2471</v>
      </c>
      <c r="G35" s="142" t="s">
        <v>923</v>
      </c>
      <c r="H35" s="142" t="s">
        <v>1409</v>
      </c>
      <c r="I35" s="142" t="s">
        <v>1408</v>
      </c>
      <c r="J35" s="142" t="s">
        <v>177</v>
      </c>
      <c r="K35" s="142" t="s">
        <v>0</v>
      </c>
    </row>
    <row r="36" spans="1:11" x14ac:dyDescent="0.25">
      <c r="A36" s="142" t="s">
        <v>313</v>
      </c>
      <c r="B36" s="142" t="s">
        <v>2</v>
      </c>
      <c r="C36" s="144" t="s">
        <v>164</v>
      </c>
      <c r="D36" s="142" t="s">
        <v>1407</v>
      </c>
      <c r="E36" s="142">
        <v>6.25</v>
      </c>
      <c r="F36" s="143">
        <v>3609.37</v>
      </c>
      <c r="G36" s="142" t="s">
        <v>1086</v>
      </c>
      <c r="H36" s="142" t="s">
        <v>1406</v>
      </c>
      <c r="I36" s="142" t="s">
        <v>1405</v>
      </c>
      <c r="J36" s="142" t="s">
        <v>177</v>
      </c>
      <c r="K36" s="142" t="s">
        <v>0</v>
      </c>
    </row>
    <row r="37" spans="1:11" x14ac:dyDescent="0.25">
      <c r="A37" s="142" t="s">
        <v>314</v>
      </c>
      <c r="B37" s="142" t="s">
        <v>2</v>
      </c>
      <c r="C37" s="144" t="s">
        <v>151</v>
      </c>
      <c r="D37" s="142" t="s">
        <v>1404</v>
      </c>
      <c r="E37" s="142">
        <v>5.96</v>
      </c>
      <c r="F37" s="143">
        <v>59719.199999999997</v>
      </c>
      <c r="G37" s="142" t="s">
        <v>1108</v>
      </c>
      <c r="H37" s="142" t="s">
        <v>1403</v>
      </c>
      <c r="I37" s="142" t="s">
        <v>1106</v>
      </c>
      <c r="J37" s="142" t="s">
        <v>177</v>
      </c>
      <c r="K37" s="142" t="s">
        <v>0</v>
      </c>
    </row>
    <row r="38" spans="1:11" x14ac:dyDescent="0.25">
      <c r="A38" s="142" t="s">
        <v>317</v>
      </c>
      <c r="B38" s="142" t="s">
        <v>2</v>
      </c>
      <c r="C38" s="144" t="s">
        <v>150</v>
      </c>
      <c r="D38" s="142" t="s">
        <v>1402</v>
      </c>
      <c r="E38" s="142">
        <v>5.5990000000000002</v>
      </c>
      <c r="F38" s="143">
        <v>75978.429999999993</v>
      </c>
      <c r="G38" s="142" t="s">
        <v>765</v>
      </c>
      <c r="H38" s="142" t="s">
        <v>1401</v>
      </c>
      <c r="I38" s="142" t="s">
        <v>763</v>
      </c>
      <c r="J38" s="142" t="s">
        <v>177</v>
      </c>
      <c r="K38" s="142" t="s">
        <v>0</v>
      </c>
    </row>
    <row r="39" spans="1:11" x14ac:dyDescent="0.25">
      <c r="A39" s="142" t="s">
        <v>315</v>
      </c>
      <c r="B39" s="142" t="s">
        <v>2</v>
      </c>
      <c r="C39" s="144" t="s">
        <v>652</v>
      </c>
      <c r="D39" s="142" t="s">
        <v>1400</v>
      </c>
      <c r="E39" s="142">
        <v>5.5990000000000002</v>
      </c>
      <c r="F39" s="143">
        <v>6332.46</v>
      </c>
      <c r="G39" s="142" t="s">
        <v>765</v>
      </c>
      <c r="H39" s="142" t="s">
        <v>1399</v>
      </c>
      <c r="I39" s="142" t="s">
        <v>763</v>
      </c>
      <c r="J39" s="142" t="s">
        <v>177</v>
      </c>
      <c r="K39" s="142" t="s">
        <v>0</v>
      </c>
    </row>
    <row r="40" spans="1:11" x14ac:dyDescent="0.25">
      <c r="A40" s="142" t="s">
        <v>278</v>
      </c>
      <c r="B40" s="142" t="s">
        <v>62</v>
      </c>
      <c r="C40" s="144" t="s">
        <v>153</v>
      </c>
      <c r="D40" s="142" t="s">
        <v>895</v>
      </c>
      <c r="E40" s="142">
        <v>5.4332000000000003</v>
      </c>
      <c r="F40" s="143">
        <v>12768.02</v>
      </c>
      <c r="G40" s="142" t="s">
        <v>733</v>
      </c>
      <c r="H40" s="142" t="s">
        <v>1398</v>
      </c>
      <c r="I40" s="142" t="s">
        <v>873</v>
      </c>
      <c r="J40" s="142" t="s">
        <v>177</v>
      </c>
      <c r="K40" s="142" t="s">
        <v>0</v>
      </c>
    </row>
    <row r="41" spans="1:11" x14ac:dyDescent="0.25">
      <c r="A41" s="142" t="s">
        <v>337</v>
      </c>
      <c r="B41" s="142" t="s">
        <v>5</v>
      </c>
      <c r="C41" s="144" t="s">
        <v>185</v>
      </c>
      <c r="D41" s="142" t="s">
        <v>1397</v>
      </c>
      <c r="E41" s="142">
        <v>6.6440000000000001</v>
      </c>
      <c r="F41" s="143">
        <v>2890.14</v>
      </c>
      <c r="G41" s="142" t="s">
        <v>755</v>
      </c>
      <c r="H41" s="142" t="s">
        <v>1396</v>
      </c>
      <c r="I41" s="142" t="s">
        <v>753</v>
      </c>
      <c r="J41" s="142" t="s">
        <v>177</v>
      </c>
      <c r="K41" s="142" t="s">
        <v>3</v>
      </c>
    </row>
    <row r="42" spans="1:11" x14ac:dyDescent="0.25">
      <c r="A42" s="142" t="s">
        <v>349</v>
      </c>
      <c r="B42" s="142" t="s">
        <v>179</v>
      </c>
      <c r="C42" s="144" t="s">
        <v>150</v>
      </c>
      <c r="D42" s="142" t="s">
        <v>1395</v>
      </c>
      <c r="E42" s="142">
        <v>5.6115000000000004</v>
      </c>
      <c r="F42" s="143">
        <v>11587.74</v>
      </c>
      <c r="G42" s="142" t="s">
        <v>1245</v>
      </c>
      <c r="H42" s="142" t="s">
        <v>1394</v>
      </c>
      <c r="I42" s="142" t="s">
        <v>1243</v>
      </c>
      <c r="J42" s="142" t="s">
        <v>177</v>
      </c>
      <c r="K42" s="142" t="s">
        <v>0</v>
      </c>
    </row>
    <row r="43" spans="1:11" x14ac:dyDescent="0.25">
      <c r="A43" s="142" t="s">
        <v>275</v>
      </c>
      <c r="B43" s="142" t="s">
        <v>62</v>
      </c>
      <c r="C43" s="144" t="s">
        <v>151</v>
      </c>
      <c r="D43" s="142" t="s">
        <v>840</v>
      </c>
      <c r="E43" s="142">
        <v>6.1580000000000004</v>
      </c>
      <c r="F43" s="143">
        <v>9852.7999999999993</v>
      </c>
      <c r="G43" s="142" t="s">
        <v>815</v>
      </c>
      <c r="H43" s="142" t="s">
        <v>1393</v>
      </c>
      <c r="I43" s="142" t="s">
        <v>813</v>
      </c>
      <c r="J43" s="142" t="s">
        <v>177</v>
      </c>
      <c r="K43" s="142" t="s">
        <v>0</v>
      </c>
    </row>
    <row r="44" spans="1:11" x14ac:dyDescent="0.25">
      <c r="A44" s="142" t="s">
        <v>277</v>
      </c>
      <c r="B44" s="142" t="s">
        <v>62</v>
      </c>
      <c r="C44" s="144" t="s">
        <v>153</v>
      </c>
      <c r="D44" s="142" t="s">
        <v>1351</v>
      </c>
      <c r="E44" s="142">
        <v>5.5724999999999998</v>
      </c>
      <c r="F44" s="143">
        <v>13485.45</v>
      </c>
      <c r="G44" s="142" t="s">
        <v>1235</v>
      </c>
      <c r="H44" s="142" t="s">
        <v>1392</v>
      </c>
      <c r="I44" s="142" t="s">
        <v>1233</v>
      </c>
      <c r="J44" s="142" t="s">
        <v>177</v>
      </c>
      <c r="K44" s="142" t="s">
        <v>0</v>
      </c>
    </row>
    <row r="45" spans="1:11" x14ac:dyDescent="0.25">
      <c r="A45" s="142" t="s">
        <v>291</v>
      </c>
      <c r="B45" s="142" t="s">
        <v>63</v>
      </c>
      <c r="C45" s="144" t="s">
        <v>150</v>
      </c>
      <c r="D45" s="142" t="s">
        <v>855</v>
      </c>
      <c r="E45" s="142">
        <v>5.4340000000000002</v>
      </c>
      <c r="F45" s="143">
        <v>16030.3</v>
      </c>
      <c r="G45" s="142" t="s">
        <v>877</v>
      </c>
      <c r="H45" s="142" t="s">
        <v>1391</v>
      </c>
      <c r="I45" s="142" t="s">
        <v>1390</v>
      </c>
      <c r="J45" s="142" t="s">
        <v>177</v>
      </c>
      <c r="K45" s="142" t="s">
        <v>0</v>
      </c>
    </row>
    <row r="46" spans="1:11" x14ac:dyDescent="0.25">
      <c r="A46" s="142" t="s">
        <v>272</v>
      </c>
      <c r="B46" s="142" t="s">
        <v>62</v>
      </c>
      <c r="C46" s="144" t="s">
        <v>158</v>
      </c>
      <c r="D46" s="142" t="s">
        <v>1389</v>
      </c>
      <c r="E46" s="142">
        <v>5.5514999999999999</v>
      </c>
      <c r="F46" s="143">
        <v>7350.18</v>
      </c>
      <c r="G46" s="142" t="s">
        <v>728</v>
      </c>
      <c r="H46" s="142" t="s">
        <v>1388</v>
      </c>
      <c r="I46" s="142" t="s">
        <v>1387</v>
      </c>
      <c r="J46" s="142" t="s">
        <v>177</v>
      </c>
      <c r="K46" s="142" t="s">
        <v>0</v>
      </c>
    </row>
    <row r="47" spans="1:11" x14ac:dyDescent="0.25">
      <c r="A47" s="142" t="s">
        <v>273</v>
      </c>
      <c r="B47" s="142" t="s">
        <v>62</v>
      </c>
      <c r="C47" s="144" t="s">
        <v>150</v>
      </c>
      <c r="D47" s="142" t="s">
        <v>1386</v>
      </c>
      <c r="E47" s="142">
        <v>5.593</v>
      </c>
      <c r="F47" s="143">
        <v>6599.74</v>
      </c>
      <c r="G47" s="142" t="s">
        <v>1380</v>
      </c>
      <c r="H47" s="142" t="s">
        <v>1385</v>
      </c>
      <c r="I47" s="142" t="s">
        <v>1217</v>
      </c>
      <c r="J47" s="142" t="s">
        <v>177</v>
      </c>
      <c r="K47" s="142" t="s">
        <v>0</v>
      </c>
    </row>
    <row r="48" spans="1:11" x14ac:dyDescent="0.25">
      <c r="A48" s="142" t="s">
        <v>274</v>
      </c>
      <c r="B48" s="142" t="s">
        <v>62</v>
      </c>
      <c r="C48" s="144" t="s">
        <v>153</v>
      </c>
      <c r="D48" s="142" t="s">
        <v>949</v>
      </c>
      <c r="E48" s="142">
        <v>5.4489999999999998</v>
      </c>
      <c r="F48" s="143">
        <v>9236.0499999999993</v>
      </c>
      <c r="G48" s="142" t="s">
        <v>969</v>
      </c>
      <c r="H48" s="142" t="s">
        <v>1384</v>
      </c>
      <c r="I48" s="142" t="s">
        <v>967</v>
      </c>
      <c r="J48" s="142" t="s">
        <v>177</v>
      </c>
      <c r="K48" s="142" t="s">
        <v>0</v>
      </c>
    </row>
    <row r="49" spans="1:11" x14ac:dyDescent="0.25">
      <c r="A49" s="142" t="s">
        <v>292</v>
      </c>
      <c r="B49" s="142" t="s">
        <v>63</v>
      </c>
      <c r="C49" s="144" t="s">
        <v>153</v>
      </c>
      <c r="D49" s="142" t="s">
        <v>949</v>
      </c>
      <c r="E49" s="142">
        <v>5.4340000000000002</v>
      </c>
      <c r="F49" s="143">
        <v>9210.6299999999992</v>
      </c>
      <c r="G49" s="142" t="s">
        <v>877</v>
      </c>
      <c r="H49" s="142" t="s">
        <v>1383</v>
      </c>
      <c r="I49" s="142" t="s">
        <v>875</v>
      </c>
      <c r="J49" s="142" t="s">
        <v>177</v>
      </c>
      <c r="K49" s="142" t="s">
        <v>0</v>
      </c>
    </row>
    <row r="50" spans="1:11" x14ac:dyDescent="0.25">
      <c r="A50" s="142" t="s">
        <v>279</v>
      </c>
      <c r="B50" s="142" t="s">
        <v>63</v>
      </c>
      <c r="C50" s="144" t="s">
        <v>153</v>
      </c>
      <c r="D50" s="142" t="s">
        <v>949</v>
      </c>
      <c r="E50" s="142">
        <v>5.63</v>
      </c>
      <c r="F50" s="143">
        <v>9542.85</v>
      </c>
      <c r="G50" s="142" t="s">
        <v>1382</v>
      </c>
      <c r="H50" s="142" t="s">
        <v>1381</v>
      </c>
      <c r="I50" s="142" t="s">
        <v>1380</v>
      </c>
      <c r="J50" s="142" t="s">
        <v>177</v>
      </c>
      <c r="K50" s="142" t="s">
        <v>0</v>
      </c>
    </row>
    <row r="51" spans="1:11" x14ac:dyDescent="0.25">
      <c r="A51" s="142" t="s">
        <v>293</v>
      </c>
      <c r="B51" s="142" t="s">
        <v>63</v>
      </c>
      <c r="C51" s="144" t="s">
        <v>150</v>
      </c>
      <c r="D51" s="142" t="s">
        <v>855</v>
      </c>
      <c r="E51" s="142">
        <v>5.7229999999999999</v>
      </c>
      <c r="F51" s="143">
        <v>16882.849999999999</v>
      </c>
      <c r="G51" s="142" t="s">
        <v>1378</v>
      </c>
      <c r="H51" s="142" t="s">
        <v>1379</v>
      </c>
      <c r="I51" s="142" t="s">
        <v>1376</v>
      </c>
      <c r="J51" s="142" t="s">
        <v>177</v>
      </c>
      <c r="K51" s="142" t="s">
        <v>0</v>
      </c>
    </row>
    <row r="52" spans="1:11" x14ac:dyDescent="0.25">
      <c r="A52" s="142" t="s">
        <v>294</v>
      </c>
      <c r="B52" s="142" t="s">
        <v>63</v>
      </c>
      <c r="C52" s="144" t="s">
        <v>151</v>
      </c>
      <c r="D52" s="142" t="s">
        <v>844</v>
      </c>
      <c r="E52" s="142">
        <v>6.2460000000000004</v>
      </c>
      <c r="F52" s="143">
        <v>12492</v>
      </c>
      <c r="G52" s="142" t="s">
        <v>1378</v>
      </c>
      <c r="H52" s="142" t="s">
        <v>1377</v>
      </c>
      <c r="I52" s="142" t="s">
        <v>1376</v>
      </c>
      <c r="J52" s="142" t="s">
        <v>177</v>
      </c>
      <c r="K52" s="142" t="s">
        <v>0</v>
      </c>
    </row>
    <row r="53" spans="1:11" x14ac:dyDescent="0.25">
      <c r="A53" s="142" t="s">
        <v>281</v>
      </c>
      <c r="B53" s="142" t="s">
        <v>63</v>
      </c>
      <c r="C53" s="144" t="s">
        <v>150</v>
      </c>
      <c r="D53" s="142" t="s">
        <v>1034</v>
      </c>
      <c r="E53" s="142">
        <v>5.4462999999999999</v>
      </c>
      <c r="F53" s="143">
        <v>10075.65</v>
      </c>
      <c r="G53" s="142" t="s">
        <v>969</v>
      </c>
      <c r="H53" s="142" t="s">
        <v>1375</v>
      </c>
      <c r="I53" s="142" t="s">
        <v>967</v>
      </c>
      <c r="J53" s="142" t="s">
        <v>177</v>
      </c>
      <c r="K53" s="142" t="s">
        <v>0</v>
      </c>
    </row>
    <row r="54" spans="1:11" x14ac:dyDescent="0.25">
      <c r="A54" s="142" t="s">
        <v>282</v>
      </c>
      <c r="B54" s="142" t="s">
        <v>63</v>
      </c>
      <c r="C54" s="144" t="s">
        <v>154</v>
      </c>
      <c r="D54" s="142" t="s">
        <v>920</v>
      </c>
      <c r="E54" s="142">
        <v>5.4462999999999999</v>
      </c>
      <c r="F54" s="143">
        <v>9531.02</v>
      </c>
      <c r="G54" s="142" t="s">
        <v>969</v>
      </c>
      <c r="H54" s="142" t="s">
        <v>1374</v>
      </c>
      <c r="I54" s="142" t="s">
        <v>967</v>
      </c>
      <c r="J54" s="142" t="s">
        <v>177</v>
      </c>
      <c r="K54" s="142" t="s">
        <v>0</v>
      </c>
    </row>
    <row r="55" spans="1:11" x14ac:dyDescent="0.25">
      <c r="A55" s="142" t="s">
        <v>283</v>
      </c>
      <c r="B55" s="142" t="s">
        <v>63</v>
      </c>
      <c r="C55" s="144" t="s">
        <v>151</v>
      </c>
      <c r="D55" s="142" t="s">
        <v>844</v>
      </c>
      <c r="E55" s="142">
        <v>5.9587000000000003</v>
      </c>
      <c r="F55" s="143">
        <v>11917.4</v>
      </c>
      <c r="G55" s="142" t="s">
        <v>969</v>
      </c>
      <c r="H55" s="142" t="s">
        <v>1373</v>
      </c>
      <c r="I55" s="142" t="s">
        <v>967</v>
      </c>
      <c r="J55" s="142" t="s">
        <v>177</v>
      </c>
      <c r="K55" s="142" t="s">
        <v>0</v>
      </c>
    </row>
    <row r="56" spans="1:11" x14ac:dyDescent="0.25">
      <c r="A56" s="142" t="s">
        <v>284</v>
      </c>
      <c r="B56" s="142" t="s">
        <v>63</v>
      </c>
      <c r="C56" s="144" t="s">
        <v>154</v>
      </c>
      <c r="D56" s="142" t="s">
        <v>855</v>
      </c>
      <c r="E56" s="142">
        <v>5.2949999999999999</v>
      </c>
      <c r="F56" s="143">
        <v>15620.25</v>
      </c>
      <c r="G56" s="142" t="s">
        <v>784</v>
      </c>
      <c r="H56" s="142" t="s">
        <v>1372</v>
      </c>
      <c r="I56" s="142" t="s">
        <v>1371</v>
      </c>
      <c r="J56" s="142" t="s">
        <v>177</v>
      </c>
      <c r="K56" s="142" t="s">
        <v>0</v>
      </c>
    </row>
    <row r="57" spans="1:11" x14ac:dyDescent="0.25">
      <c r="A57" s="142" t="s">
        <v>285</v>
      </c>
      <c r="B57" s="142" t="s">
        <v>63</v>
      </c>
      <c r="C57" s="144" t="s">
        <v>154</v>
      </c>
      <c r="D57" s="142" t="s">
        <v>903</v>
      </c>
      <c r="E57" s="142">
        <v>5.0919999999999996</v>
      </c>
      <c r="F57" s="143">
        <v>3055.2</v>
      </c>
      <c r="G57" s="142" t="s">
        <v>809</v>
      </c>
      <c r="H57" s="142" t="s">
        <v>1370</v>
      </c>
      <c r="I57" s="142" t="s">
        <v>807</v>
      </c>
      <c r="J57" s="142" t="s">
        <v>177</v>
      </c>
      <c r="K57" s="142" t="s">
        <v>0</v>
      </c>
    </row>
    <row r="58" spans="1:11" x14ac:dyDescent="0.25">
      <c r="A58" s="142" t="s">
        <v>286</v>
      </c>
      <c r="B58" s="142" t="s">
        <v>63</v>
      </c>
      <c r="C58" s="144" t="s">
        <v>172</v>
      </c>
      <c r="D58" s="142" t="s">
        <v>916</v>
      </c>
      <c r="E58" s="142">
        <v>5.258</v>
      </c>
      <c r="F58" s="143">
        <v>13145</v>
      </c>
      <c r="G58" s="142" t="s">
        <v>927</v>
      </c>
      <c r="H58" s="142" t="s">
        <v>1369</v>
      </c>
      <c r="I58" s="142" t="s">
        <v>925</v>
      </c>
      <c r="J58" s="142" t="s">
        <v>177</v>
      </c>
      <c r="K58" s="142" t="s">
        <v>0</v>
      </c>
    </row>
    <row r="59" spans="1:11" x14ac:dyDescent="0.25">
      <c r="A59" s="142" t="s">
        <v>287</v>
      </c>
      <c r="B59" s="142" t="s">
        <v>63</v>
      </c>
      <c r="C59" s="144" t="s">
        <v>150</v>
      </c>
      <c r="D59" s="142" t="s">
        <v>855</v>
      </c>
      <c r="E59" s="142">
        <v>5.2685000000000004</v>
      </c>
      <c r="F59" s="143">
        <v>15542.07</v>
      </c>
      <c r="G59" s="142" t="s">
        <v>925</v>
      </c>
      <c r="H59" s="142" t="s">
        <v>1368</v>
      </c>
      <c r="I59" s="142" t="s">
        <v>1367</v>
      </c>
      <c r="J59" s="142" t="s">
        <v>177</v>
      </c>
      <c r="K59" s="142" t="s">
        <v>0</v>
      </c>
    </row>
    <row r="60" spans="1:11" x14ac:dyDescent="0.25">
      <c r="A60" s="142" t="s">
        <v>288</v>
      </c>
      <c r="B60" s="142" t="s">
        <v>63</v>
      </c>
      <c r="C60" s="144" t="s">
        <v>154</v>
      </c>
      <c r="D60" s="142" t="s">
        <v>1122</v>
      </c>
      <c r="E60" s="142">
        <v>5.2489999999999997</v>
      </c>
      <c r="F60" s="143">
        <v>13962.34</v>
      </c>
      <c r="G60" s="142" t="s">
        <v>1366</v>
      </c>
      <c r="H60" s="142" t="s">
        <v>1365</v>
      </c>
      <c r="I60" s="142" t="s">
        <v>1364</v>
      </c>
      <c r="J60" s="142" t="s">
        <v>177</v>
      </c>
      <c r="K60" s="142" t="s">
        <v>0</v>
      </c>
    </row>
    <row r="61" spans="1:11" x14ac:dyDescent="0.25">
      <c r="A61" s="142" t="s">
        <v>329</v>
      </c>
      <c r="B61" s="142" t="s">
        <v>67</v>
      </c>
      <c r="C61" s="144" t="s">
        <v>150</v>
      </c>
      <c r="D61" s="142" t="s">
        <v>851</v>
      </c>
      <c r="E61" s="142">
        <v>5.6280000000000001</v>
      </c>
      <c r="F61" s="143">
        <v>12451.95</v>
      </c>
      <c r="G61" s="142" t="s">
        <v>836</v>
      </c>
      <c r="H61" s="142" t="s">
        <v>1363</v>
      </c>
      <c r="I61" s="142" t="s">
        <v>834</v>
      </c>
      <c r="J61" s="142" t="s">
        <v>177</v>
      </c>
      <c r="K61" s="142" t="s">
        <v>0</v>
      </c>
    </row>
    <row r="62" spans="1:11" x14ac:dyDescent="0.25">
      <c r="A62" s="142" t="s">
        <v>330</v>
      </c>
      <c r="B62" s="142" t="s">
        <v>67</v>
      </c>
      <c r="C62" s="144" t="s">
        <v>150</v>
      </c>
      <c r="D62" s="142" t="s">
        <v>1362</v>
      </c>
      <c r="E62" s="142">
        <v>5.5994999999999999</v>
      </c>
      <c r="F62" s="143">
        <v>4160.42</v>
      </c>
      <c r="G62" s="142" t="s">
        <v>738</v>
      </c>
      <c r="H62" s="142" t="s">
        <v>1361</v>
      </c>
      <c r="I62" s="142" t="s">
        <v>743</v>
      </c>
      <c r="J62" s="142" t="s">
        <v>177</v>
      </c>
      <c r="K62" s="142" t="s">
        <v>0</v>
      </c>
    </row>
    <row r="63" spans="1:11" x14ac:dyDescent="0.25">
      <c r="A63" s="142" t="s">
        <v>331</v>
      </c>
      <c r="B63" s="142" t="s">
        <v>67</v>
      </c>
      <c r="C63" s="144" t="s">
        <v>154</v>
      </c>
      <c r="D63" s="142" t="s">
        <v>1360</v>
      </c>
      <c r="E63" s="142">
        <v>5.5871000000000004</v>
      </c>
      <c r="F63" s="143">
        <v>10280.26</v>
      </c>
      <c r="G63" s="142" t="s">
        <v>942</v>
      </c>
      <c r="H63" s="142" t="s">
        <v>1359</v>
      </c>
      <c r="I63" s="142" t="s">
        <v>843</v>
      </c>
      <c r="J63" s="142" t="s">
        <v>177</v>
      </c>
      <c r="K63" s="142" t="s">
        <v>0</v>
      </c>
    </row>
    <row r="64" spans="1:11" x14ac:dyDescent="0.25">
      <c r="A64" s="142" t="s">
        <v>341</v>
      </c>
      <c r="B64" s="142" t="s">
        <v>175</v>
      </c>
      <c r="C64" s="144" t="s">
        <v>154</v>
      </c>
      <c r="D64" s="142" t="s">
        <v>1122</v>
      </c>
      <c r="E64" s="142">
        <v>5.4</v>
      </c>
      <c r="F64" s="143">
        <v>14364</v>
      </c>
      <c r="G64" s="142" t="s">
        <v>917</v>
      </c>
      <c r="H64" s="142" t="s">
        <v>1358</v>
      </c>
      <c r="I64" s="142" t="s">
        <v>1150</v>
      </c>
      <c r="J64" s="142" t="s">
        <v>177</v>
      </c>
      <c r="K64" s="142" t="s">
        <v>3</v>
      </c>
    </row>
    <row r="65" spans="1:11" x14ac:dyDescent="0.25">
      <c r="A65" s="142" t="s">
        <v>344</v>
      </c>
      <c r="B65" s="142" t="s">
        <v>180</v>
      </c>
      <c r="C65" s="144" t="s">
        <v>153</v>
      </c>
      <c r="D65" s="142" t="s">
        <v>1357</v>
      </c>
      <c r="E65" s="142">
        <v>5.6337999999999999</v>
      </c>
      <c r="F65" s="143">
        <v>9853.51</v>
      </c>
      <c r="G65" s="142" t="s">
        <v>1074</v>
      </c>
      <c r="H65" s="142" t="s">
        <v>1356</v>
      </c>
      <c r="I65" s="142" t="s">
        <v>1355</v>
      </c>
      <c r="J65" s="142" t="s">
        <v>177</v>
      </c>
      <c r="K65" s="142" t="s">
        <v>0</v>
      </c>
    </row>
    <row r="66" spans="1:11" x14ac:dyDescent="0.25">
      <c r="A66" s="142" t="s">
        <v>289</v>
      </c>
      <c r="B66" s="142" t="s">
        <v>63</v>
      </c>
      <c r="C66" s="144" t="s">
        <v>153</v>
      </c>
      <c r="D66" s="142" t="s">
        <v>1354</v>
      </c>
      <c r="E66" s="142">
        <v>5.2350000000000003</v>
      </c>
      <c r="F66" s="143">
        <v>8349.82</v>
      </c>
      <c r="G66" s="142" t="s">
        <v>1353</v>
      </c>
      <c r="H66" s="142" t="s">
        <v>1352</v>
      </c>
      <c r="I66" s="142" t="s">
        <v>1093</v>
      </c>
      <c r="J66" s="142" t="s">
        <v>177</v>
      </c>
      <c r="K66" s="142" t="s">
        <v>0</v>
      </c>
    </row>
    <row r="67" spans="1:11" x14ac:dyDescent="0.25">
      <c r="A67" s="142" t="s">
        <v>290</v>
      </c>
      <c r="B67" s="142" t="s">
        <v>63</v>
      </c>
      <c r="C67" s="144" t="s">
        <v>153</v>
      </c>
      <c r="D67" s="142" t="s">
        <v>1351</v>
      </c>
      <c r="E67" s="142">
        <v>5.5979999999999999</v>
      </c>
      <c r="F67" s="143">
        <v>13547.16</v>
      </c>
      <c r="G67" s="142" t="s">
        <v>836</v>
      </c>
      <c r="H67" s="142" t="s">
        <v>1350</v>
      </c>
      <c r="I67" s="142" t="s">
        <v>834</v>
      </c>
      <c r="J67" s="142" t="s">
        <v>177</v>
      </c>
      <c r="K67" s="142" t="s">
        <v>0</v>
      </c>
    </row>
    <row r="68" spans="1:11" x14ac:dyDescent="0.25">
      <c r="A68" s="142" t="s">
        <v>1349</v>
      </c>
      <c r="B68" s="142" t="s">
        <v>67</v>
      </c>
      <c r="C68" s="144" t="s">
        <v>153</v>
      </c>
      <c r="D68" s="142" t="s">
        <v>949</v>
      </c>
      <c r="E68" s="142">
        <v>5.5990000000000002</v>
      </c>
      <c r="F68" s="143">
        <v>9490.2999999999993</v>
      </c>
      <c r="G68" s="142" t="s">
        <v>1347</v>
      </c>
      <c r="H68" s="142" t="s">
        <v>1348</v>
      </c>
      <c r="I68" s="142" t="s">
        <v>1345</v>
      </c>
      <c r="J68" s="142" t="s">
        <v>177</v>
      </c>
      <c r="K68" s="142" t="s">
        <v>0</v>
      </c>
    </row>
    <row r="69" spans="1:11" x14ac:dyDescent="0.25">
      <c r="A69" s="142" t="s">
        <v>333</v>
      </c>
      <c r="B69" s="142" t="s">
        <v>67</v>
      </c>
      <c r="C69" s="144" t="s">
        <v>159</v>
      </c>
      <c r="D69" s="142" t="s">
        <v>1044</v>
      </c>
      <c r="E69" s="142">
        <v>5.5979999999999999</v>
      </c>
      <c r="F69" s="143">
        <v>4198.5</v>
      </c>
      <c r="G69" s="142" t="s">
        <v>1347</v>
      </c>
      <c r="H69" s="142" t="s">
        <v>1346</v>
      </c>
      <c r="I69" s="142" t="s">
        <v>1345</v>
      </c>
      <c r="J69" s="142" t="s">
        <v>177</v>
      </c>
      <c r="K69" s="142" t="s">
        <v>0</v>
      </c>
    </row>
    <row r="70" spans="1:11" x14ac:dyDescent="0.25">
      <c r="A70" s="142" t="s">
        <v>323</v>
      </c>
      <c r="B70" s="142" t="s">
        <v>67</v>
      </c>
      <c r="C70" s="144" t="s">
        <v>150</v>
      </c>
      <c r="D70" s="142" t="s">
        <v>1344</v>
      </c>
      <c r="E70" s="142">
        <v>5.25</v>
      </c>
      <c r="F70" s="143">
        <v>4646.25</v>
      </c>
      <c r="G70" s="142" t="s">
        <v>1006</v>
      </c>
      <c r="H70" s="142" t="s">
        <v>1343</v>
      </c>
      <c r="I70" s="142" t="s">
        <v>1004</v>
      </c>
      <c r="J70" s="142" t="s">
        <v>177</v>
      </c>
      <c r="K70" s="142" t="s">
        <v>0</v>
      </c>
    </row>
    <row r="71" spans="1:11" x14ac:dyDescent="0.25">
      <c r="A71" s="142" t="s">
        <v>325</v>
      </c>
      <c r="B71" s="142" t="s">
        <v>67</v>
      </c>
      <c r="C71" s="144" t="s">
        <v>153</v>
      </c>
      <c r="D71" s="142" t="s">
        <v>949</v>
      </c>
      <c r="E71" s="142">
        <v>5.25</v>
      </c>
      <c r="F71" s="143">
        <v>8898.75</v>
      </c>
      <c r="G71" s="142" t="s">
        <v>1006</v>
      </c>
      <c r="H71" s="142" t="s">
        <v>1342</v>
      </c>
      <c r="I71" s="142" t="s">
        <v>1004</v>
      </c>
      <c r="J71" s="142" t="s">
        <v>177</v>
      </c>
      <c r="K71" s="142" t="s">
        <v>0</v>
      </c>
    </row>
    <row r="72" spans="1:11" x14ac:dyDescent="0.25">
      <c r="A72" s="142" t="s">
        <v>324</v>
      </c>
      <c r="B72" s="142" t="s">
        <v>67</v>
      </c>
      <c r="C72" s="144" t="s">
        <v>165</v>
      </c>
      <c r="D72" s="142" t="s">
        <v>1341</v>
      </c>
      <c r="E72" s="142">
        <v>5.25</v>
      </c>
      <c r="F72" s="143">
        <v>13466.25</v>
      </c>
      <c r="G72" s="142" t="s">
        <v>1006</v>
      </c>
      <c r="H72" s="142" t="s">
        <v>1340</v>
      </c>
      <c r="I72" s="142" t="s">
        <v>1004</v>
      </c>
      <c r="J72" s="142" t="s">
        <v>177</v>
      </c>
      <c r="K72" s="142" t="s">
        <v>0</v>
      </c>
    </row>
    <row r="73" spans="1:11" x14ac:dyDescent="0.25">
      <c r="A73" s="142" t="s">
        <v>326</v>
      </c>
      <c r="B73" s="142" t="s">
        <v>67</v>
      </c>
      <c r="C73" s="144" t="s">
        <v>1339</v>
      </c>
      <c r="D73" s="142" t="s">
        <v>1338</v>
      </c>
      <c r="E73" s="142">
        <v>7.4675000000000002</v>
      </c>
      <c r="F73" s="143">
        <v>9334.3700000000008</v>
      </c>
      <c r="G73" s="142" t="s">
        <v>869</v>
      </c>
      <c r="H73" s="142" t="s">
        <v>1337</v>
      </c>
      <c r="I73" s="142" t="s">
        <v>867</v>
      </c>
      <c r="J73" s="142" t="s">
        <v>177</v>
      </c>
      <c r="K73" s="142" t="s">
        <v>0</v>
      </c>
    </row>
    <row r="74" spans="1:11" x14ac:dyDescent="0.25">
      <c r="A74" s="142" t="s">
        <v>327</v>
      </c>
      <c r="B74" s="142" t="s">
        <v>67</v>
      </c>
      <c r="C74" s="144" t="s">
        <v>165</v>
      </c>
      <c r="D74" s="142" t="s">
        <v>1336</v>
      </c>
      <c r="E74" s="142">
        <v>5.0209999999999999</v>
      </c>
      <c r="F74" s="143">
        <v>5156.5600000000004</v>
      </c>
      <c r="G74" s="142" t="s">
        <v>1024</v>
      </c>
      <c r="H74" s="142" t="s">
        <v>1335</v>
      </c>
      <c r="I74" s="142" t="s">
        <v>1162</v>
      </c>
      <c r="J74" s="142" t="s">
        <v>177</v>
      </c>
      <c r="K74" s="142" t="s">
        <v>0</v>
      </c>
    </row>
    <row r="75" spans="1:11" x14ac:dyDescent="0.25">
      <c r="A75" s="142" t="s">
        <v>328</v>
      </c>
      <c r="B75" s="142" t="s">
        <v>67</v>
      </c>
      <c r="C75" s="144" t="s">
        <v>1334</v>
      </c>
      <c r="D75" s="142" t="s">
        <v>1333</v>
      </c>
      <c r="E75" s="142">
        <v>4.9669999999999996</v>
      </c>
      <c r="F75" s="143">
        <v>3501.73</v>
      </c>
      <c r="G75" s="142" t="s">
        <v>1332</v>
      </c>
      <c r="H75" s="142" t="s">
        <v>1331</v>
      </c>
      <c r="I75" s="142" t="s">
        <v>1330</v>
      </c>
      <c r="J75" s="142" t="s">
        <v>177</v>
      </c>
      <c r="K75" s="142" t="s">
        <v>0</v>
      </c>
    </row>
    <row r="76" spans="1:11" x14ac:dyDescent="0.25">
      <c r="A76" s="142" t="s">
        <v>1329</v>
      </c>
      <c r="B76" s="142" t="s">
        <v>9</v>
      </c>
      <c r="C76" s="144" t="s">
        <v>1328</v>
      </c>
      <c r="D76" s="142" t="s">
        <v>1327</v>
      </c>
      <c r="E76" s="142">
        <v>6.6725000000000003</v>
      </c>
      <c r="F76" s="143">
        <v>12010.5</v>
      </c>
      <c r="G76" s="142" t="s">
        <v>762</v>
      </c>
      <c r="H76" s="142" t="s">
        <v>1326</v>
      </c>
      <c r="I76" s="142" t="s">
        <v>760</v>
      </c>
      <c r="J76" s="142" t="s">
        <v>177</v>
      </c>
      <c r="K76" s="142" t="s">
        <v>3</v>
      </c>
    </row>
    <row r="77" spans="1:11" x14ac:dyDescent="0.25">
      <c r="A77" s="142" t="s">
        <v>336</v>
      </c>
      <c r="B77" s="142" t="s">
        <v>1</v>
      </c>
      <c r="C77" s="144" t="s">
        <v>904</v>
      </c>
      <c r="D77" s="142" t="s">
        <v>1325</v>
      </c>
      <c r="E77" s="142">
        <v>5.6645000000000003</v>
      </c>
      <c r="F77" s="143">
        <v>198257.5</v>
      </c>
      <c r="G77" s="142" t="s">
        <v>771</v>
      </c>
      <c r="H77" s="142" t="s">
        <v>1324</v>
      </c>
      <c r="I77" s="142" t="s">
        <v>1323</v>
      </c>
      <c r="J77" s="142" t="s">
        <v>177</v>
      </c>
      <c r="K77" s="142" t="s">
        <v>0</v>
      </c>
    </row>
    <row r="78" spans="1:11" x14ac:dyDescent="0.25">
      <c r="A78" s="142" t="s">
        <v>346</v>
      </c>
      <c r="B78" s="142" t="s">
        <v>334</v>
      </c>
      <c r="C78" s="144" t="s">
        <v>1560</v>
      </c>
      <c r="D78" s="152">
        <v>328</v>
      </c>
      <c r="E78" s="142">
        <v>5.6494999999999997</v>
      </c>
      <c r="F78" s="143">
        <v>1853.04</v>
      </c>
      <c r="G78" s="222">
        <v>44537</v>
      </c>
      <c r="H78" s="142" t="s">
        <v>1561</v>
      </c>
      <c r="I78" s="222">
        <v>44539</v>
      </c>
      <c r="J78" s="142" t="s">
        <v>177</v>
      </c>
      <c r="K78" s="142" t="s">
        <v>0</v>
      </c>
    </row>
    <row r="79" spans="1:11" x14ac:dyDescent="0.25">
      <c r="A79" s="142" t="s">
        <v>1322</v>
      </c>
      <c r="B79" s="142" t="s">
        <v>1321</v>
      </c>
      <c r="C79" s="144" t="s">
        <v>1320</v>
      </c>
      <c r="D79" s="142" t="s">
        <v>1319</v>
      </c>
      <c r="E79" s="142">
        <v>6.3650000000000002</v>
      </c>
      <c r="F79" s="143">
        <v>47737.5</v>
      </c>
      <c r="G79" s="142" t="s">
        <v>1011</v>
      </c>
      <c r="H79" s="142" t="s">
        <v>1318</v>
      </c>
      <c r="I79" s="142" t="s">
        <v>1009</v>
      </c>
      <c r="J79" s="142" t="s">
        <v>177</v>
      </c>
      <c r="K79" s="142" t="s">
        <v>0</v>
      </c>
    </row>
    <row r="80" spans="1:11" x14ac:dyDescent="0.25">
      <c r="A80" s="142" t="s">
        <v>1317</v>
      </c>
      <c r="B80" s="142" t="s">
        <v>5</v>
      </c>
      <c r="C80" s="144" t="s">
        <v>184</v>
      </c>
      <c r="D80" s="142" t="s">
        <v>1029</v>
      </c>
      <c r="E80" s="142">
        <v>5.6150000000000002</v>
      </c>
      <c r="F80" s="143">
        <v>1965.25</v>
      </c>
      <c r="G80" s="142" t="s">
        <v>1081</v>
      </c>
      <c r="H80" s="142" t="s">
        <v>1316</v>
      </c>
      <c r="I80" s="142" t="s">
        <v>763</v>
      </c>
      <c r="J80" s="142" t="s">
        <v>177</v>
      </c>
      <c r="K80" s="142" t="s">
        <v>3</v>
      </c>
    </row>
    <row r="81" spans="1:11" x14ac:dyDescent="0.25">
      <c r="A81" s="142" t="s">
        <v>316</v>
      </c>
      <c r="B81" s="142" t="s">
        <v>2</v>
      </c>
      <c r="C81" s="144" t="s">
        <v>1315</v>
      </c>
      <c r="D81" s="142" t="s">
        <v>1283</v>
      </c>
      <c r="E81" s="142">
        <v>5.5990000000000002</v>
      </c>
      <c r="F81" s="143">
        <v>1679.7</v>
      </c>
      <c r="G81" s="142" t="s">
        <v>765</v>
      </c>
      <c r="H81" s="142" t="s">
        <v>1314</v>
      </c>
      <c r="I81" s="142" t="s">
        <v>763</v>
      </c>
      <c r="J81" s="142" t="s">
        <v>177</v>
      </c>
      <c r="K81" s="142" t="s">
        <v>0</v>
      </c>
    </row>
    <row r="82" spans="1:11" x14ac:dyDescent="0.25">
      <c r="A82" s="142" t="s">
        <v>342</v>
      </c>
      <c r="B82" s="142" t="s">
        <v>5</v>
      </c>
      <c r="C82" s="144" t="s">
        <v>1313</v>
      </c>
      <c r="D82" s="142" t="s">
        <v>1312</v>
      </c>
      <c r="E82" s="142">
        <v>6.26</v>
      </c>
      <c r="F82" s="143">
        <v>1252</v>
      </c>
      <c r="G82" s="142" t="s">
        <v>734</v>
      </c>
      <c r="H82" s="142" t="s">
        <v>1311</v>
      </c>
      <c r="I82" s="142" t="s">
        <v>936</v>
      </c>
      <c r="J82" s="142" t="s">
        <v>177</v>
      </c>
      <c r="K82" s="142" t="s">
        <v>3</v>
      </c>
    </row>
    <row r="83" spans="1:11" x14ac:dyDescent="0.25">
      <c r="A83" s="142" t="s">
        <v>347</v>
      </c>
      <c r="B83" s="142" t="s">
        <v>405</v>
      </c>
      <c r="C83" s="144" t="s">
        <v>1310</v>
      </c>
      <c r="D83" s="142" t="s">
        <v>1309</v>
      </c>
      <c r="E83" s="142">
        <v>4.2939999999999996</v>
      </c>
      <c r="F83" s="142">
        <v>536.75</v>
      </c>
      <c r="G83" s="142" t="s">
        <v>877</v>
      </c>
      <c r="H83" s="142" t="s">
        <v>1308</v>
      </c>
      <c r="I83" s="142" t="s">
        <v>875</v>
      </c>
      <c r="J83" s="142" t="s">
        <v>177</v>
      </c>
      <c r="K83" s="142" t="s">
        <v>0</v>
      </c>
    </row>
    <row r="84" spans="1:11" x14ac:dyDescent="0.25">
      <c r="A84" s="142" t="s">
        <v>319</v>
      </c>
      <c r="B84" s="142" t="s">
        <v>2</v>
      </c>
      <c r="C84" s="144" t="s">
        <v>150</v>
      </c>
      <c r="D84" s="142" t="s">
        <v>1307</v>
      </c>
      <c r="E84" s="142">
        <v>5.6189999999999998</v>
      </c>
      <c r="F84" s="143">
        <v>40611.32</v>
      </c>
      <c r="G84" s="142" t="s">
        <v>1245</v>
      </c>
      <c r="H84" s="142" t="s">
        <v>1306</v>
      </c>
      <c r="I84" s="142" t="s">
        <v>1243</v>
      </c>
      <c r="J84" s="142" t="s">
        <v>177</v>
      </c>
      <c r="K84" s="142" t="s">
        <v>0</v>
      </c>
    </row>
    <row r="85" spans="1:11" x14ac:dyDescent="0.25">
      <c r="A85" s="142" t="s">
        <v>308</v>
      </c>
      <c r="B85" s="142" t="s">
        <v>2</v>
      </c>
      <c r="C85" s="144" t="s">
        <v>150</v>
      </c>
      <c r="D85" s="142" t="s">
        <v>1305</v>
      </c>
      <c r="E85" s="142">
        <v>5.4325000000000001</v>
      </c>
      <c r="F85" s="143">
        <v>12861.44</v>
      </c>
      <c r="G85" s="142" t="s">
        <v>917</v>
      </c>
      <c r="H85" s="142" t="s">
        <v>1304</v>
      </c>
      <c r="I85" s="142" t="s">
        <v>1150</v>
      </c>
      <c r="J85" s="142" t="s">
        <v>177</v>
      </c>
      <c r="K85" s="142" t="s">
        <v>0</v>
      </c>
    </row>
    <row r="86" spans="1:11" x14ac:dyDescent="0.25">
      <c r="A86" s="142" t="s">
        <v>301</v>
      </c>
      <c r="B86" s="142" t="s">
        <v>2</v>
      </c>
      <c r="C86" s="144" t="s">
        <v>164</v>
      </c>
      <c r="D86" s="142" t="s">
        <v>1303</v>
      </c>
      <c r="E86" s="142">
        <v>6.19</v>
      </c>
      <c r="F86" s="143">
        <v>9761.6299999999992</v>
      </c>
      <c r="G86" s="142" t="s">
        <v>964</v>
      </c>
      <c r="H86" s="142" t="s">
        <v>1302</v>
      </c>
      <c r="I86" s="142" t="s">
        <v>962</v>
      </c>
      <c r="J86" s="142" t="s">
        <v>177</v>
      </c>
      <c r="K86" s="142" t="s">
        <v>0</v>
      </c>
    </row>
    <row r="87" spans="1:11" x14ac:dyDescent="0.25">
      <c r="A87" s="142" t="s">
        <v>1301</v>
      </c>
      <c r="B87" s="142" t="s">
        <v>2</v>
      </c>
      <c r="C87" s="144" t="s">
        <v>155</v>
      </c>
      <c r="D87" s="142" t="s">
        <v>1300</v>
      </c>
      <c r="E87" s="142">
        <v>5.5720000000000001</v>
      </c>
      <c r="F87" s="143">
        <v>21507.919999999998</v>
      </c>
      <c r="G87" s="142" t="s">
        <v>1245</v>
      </c>
      <c r="H87" s="142" t="s">
        <v>1299</v>
      </c>
      <c r="I87" s="142" t="s">
        <v>1243</v>
      </c>
      <c r="J87" s="142" t="s">
        <v>177</v>
      </c>
      <c r="K87" s="142" t="s">
        <v>0</v>
      </c>
    </row>
    <row r="88" spans="1:11" x14ac:dyDescent="0.25">
      <c r="A88" s="142" t="s">
        <v>219</v>
      </c>
      <c r="B88" s="142" t="s">
        <v>62</v>
      </c>
      <c r="C88" s="144" t="s">
        <v>164</v>
      </c>
      <c r="D88" s="142" t="s">
        <v>1298</v>
      </c>
      <c r="E88" s="142">
        <v>5.9980000000000002</v>
      </c>
      <c r="F88" s="143">
        <v>11996</v>
      </c>
      <c r="G88" s="142" t="s">
        <v>733</v>
      </c>
      <c r="H88" s="142" t="s">
        <v>1297</v>
      </c>
      <c r="I88" s="142" t="s">
        <v>873</v>
      </c>
      <c r="J88" s="142" t="s">
        <v>177</v>
      </c>
      <c r="K88" s="142" t="s">
        <v>0</v>
      </c>
    </row>
    <row r="89" spans="1:11" x14ac:dyDescent="0.25">
      <c r="A89" s="142" t="s">
        <v>1296</v>
      </c>
      <c r="B89" s="142" t="s">
        <v>179</v>
      </c>
      <c r="C89" s="144" t="s">
        <v>151</v>
      </c>
      <c r="D89" s="142" t="s">
        <v>901</v>
      </c>
      <c r="E89" s="142">
        <v>6.0149999999999997</v>
      </c>
      <c r="F89" s="143">
        <v>8421</v>
      </c>
      <c r="G89" s="142" t="s">
        <v>1009</v>
      </c>
      <c r="H89" s="142" t="s">
        <v>1295</v>
      </c>
      <c r="I89" s="142" t="s">
        <v>1239</v>
      </c>
      <c r="J89" s="142" t="s">
        <v>177</v>
      </c>
      <c r="K89" s="142" t="s">
        <v>0</v>
      </c>
    </row>
    <row r="90" spans="1:11" x14ac:dyDescent="0.25">
      <c r="A90" s="142" t="s">
        <v>1294</v>
      </c>
      <c r="B90" s="142" t="s">
        <v>67</v>
      </c>
      <c r="C90" s="144" t="s">
        <v>151</v>
      </c>
      <c r="D90" s="142" t="s">
        <v>1293</v>
      </c>
      <c r="E90" s="142">
        <v>6.0049999999999999</v>
      </c>
      <c r="F90" s="143">
        <v>13811.5</v>
      </c>
      <c r="G90" s="142" t="s">
        <v>765</v>
      </c>
      <c r="H90" s="142" t="s">
        <v>1292</v>
      </c>
      <c r="I90" s="142" t="s">
        <v>763</v>
      </c>
      <c r="J90" s="142" t="s">
        <v>177</v>
      </c>
      <c r="K90" s="142" t="s">
        <v>0</v>
      </c>
    </row>
    <row r="91" spans="1:11" x14ac:dyDescent="0.25">
      <c r="A91" s="142" t="s">
        <v>1291</v>
      </c>
      <c r="B91" s="142" t="s">
        <v>63</v>
      </c>
      <c r="C91" s="144" t="s">
        <v>150</v>
      </c>
      <c r="D91" s="142" t="s">
        <v>855</v>
      </c>
      <c r="E91" s="142">
        <v>5.6165000000000003</v>
      </c>
      <c r="F91" s="143">
        <v>16568.669999999998</v>
      </c>
      <c r="G91" s="142" t="s">
        <v>763</v>
      </c>
      <c r="H91" s="142" t="s">
        <v>1290</v>
      </c>
      <c r="I91" s="142" t="s">
        <v>1074</v>
      </c>
      <c r="J91" s="142" t="s">
        <v>177</v>
      </c>
      <c r="K91" s="142" t="s">
        <v>0</v>
      </c>
    </row>
    <row r="92" spans="1:11" x14ac:dyDescent="0.25">
      <c r="A92" s="142" t="s">
        <v>1289</v>
      </c>
      <c r="B92" s="142" t="s">
        <v>63</v>
      </c>
      <c r="C92" s="144" t="s">
        <v>163</v>
      </c>
      <c r="D92" s="142" t="s">
        <v>1288</v>
      </c>
      <c r="E92" s="142">
        <v>5.4950000000000001</v>
      </c>
      <c r="F92" s="143">
        <v>11264.75</v>
      </c>
      <c r="G92" s="142" t="s">
        <v>788</v>
      </c>
      <c r="H92" s="142" t="s">
        <v>1287</v>
      </c>
      <c r="I92" s="142" t="s">
        <v>1286</v>
      </c>
      <c r="J92" s="142" t="s">
        <v>177</v>
      </c>
      <c r="K92" s="142" t="s">
        <v>0</v>
      </c>
    </row>
    <row r="93" spans="1:11" x14ac:dyDescent="0.25">
      <c r="A93" s="142" t="s">
        <v>1285</v>
      </c>
      <c r="B93" s="142" t="s">
        <v>2</v>
      </c>
      <c r="C93" s="144" t="s">
        <v>1284</v>
      </c>
      <c r="D93" s="142" t="s">
        <v>1283</v>
      </c>
      <c r="E93" s="142">
        <v>5.6875</v>
      </c>
      <c r="F93" s="143">
        <v>1706.25</v>
      </c>
      <c r="G93" s="142" t="s">
        <v>779</v>
      </c>
      <c r="H93" s="142" t="s">
        <v>1282</v>
      </c>
      <c r="I93" s="142" t="s">
        <v>828</v>
      </c>
      <c r="J93" s="142" t="s">
        <v>177</v>
      </c>
      <c r="K93" s="147" t="s">
        <v>0</v>
      </c>
    </row>
    <row r="94" spans="1:11" x14ac:dyDescent="0.25">
      <c r="A94" s="142" t="s">
        <v>428</v>
      </c>
      <c r="B94" s="142" t="s">
        <v>2</v>
      </c>
      <c r="C94" s="144" t="s">
        <v>151</v>
      </c>
      <c r="D94" s="142" t="s">
        <v>1281</v>
      </c>
      <c r="E94" s="142">
        <v>6.1844999999999999</v>
      </c>
      <c r="F94" s="143">
        <v>22511.58</v>
      </c>
      <c r="G94" s="142" t="s">
        <v>779</v>
      </c>
      <c r="H94" s="142" t="s">
        <v>1280</v>
      </c>
      <c r="I94" s="142" t="s">
        <v>828</v>
      </c>
      <c r="J94" s="142" t="s">
        <v>177</v>
      </c>
      <c r="K94" s="142" t="s">
        <v>0</v>
      </c>
    </row>
    <row r="95" spans="1:11" x14ac:dyDescent="0.25">
      <c r="A95" s="142" t="s">
        <v>1279</v>
      </c>
      <c r="B95" s="142" t="s">
        <v>2</v>
      </c>
      <c r="C95" s="144" t="s">
        <v>153</v>
      </c>
      <c r="D95" s="142" t="s">
        <v>1278</v>
      </c>
      <c r="E95" s="142">
        <v>5.6295000000000002</v>
      </c>
      <c r="F95" s="143">
        <v>31012.91</v>
      </c>
      <c r="G95" s="142" t="s">
        <v>836</v>
      </c>
      <c r="H95" s="142" t="s">
        <v>1277</v>
      </c>
      <c r="I95" s="142" t="s">
        <v>834</v>
      </c>
      <c r="J95" s="142" t="s">
        <v>177</v>
      </c>
      <c r="K95" s="142" t="s">
        <v>0</v>
      </c>
    </row>
    <row r="96" spans="1:11" x14ac:dyDescent="0.25">
      <c r="A96" s="142" t="s">
        <v>382</v>
      </c>
      <c r="B96" s="142" t="s">
        <v>2</v>
      </c>
      <c r="C96" s="144" t="s">
        <v>167</v>
      </c>
      <c r="D96" s="142" t="s">
        <v>1276</v>
      </c>
      <c r="E96" s="142">
        <v>5.4215</v>
      </c>
      <c r="F96" s="143">
        <v>18541.53</v>
      </c>
      <c r="G96" s="142" t="s">
        <v>973</v>
      </c>
      <c r="H96" s="142" t="s">
        <v>1275</v>
      </c>
      <c r="I96" s="142" t="s">
        <v>1268</v>
      </c>
      <c r="J96" s="142" t="s">
        <v>177</v>
      </c>
      <c r="K96" s="142" t="s">
        <v>0</v>
      </c>
    </row>
    <row r="97" spans="1:11" x14ac:dyDescent="0.25">
      <c r="A97" s="142" t="s">
        <v>217</v>
      </c>
      <c r="B97" s="142" t="s">
        <v>2</v>
      </c>
      <c r="C97" s="144" t="s">
        <v>154</v>
      </c>
      <c r="D97" s="142" t="s">
        <v>1274</v>
      </c>
      <c r="E97" s="142">
        <v>5.657</v>
      </c>
      <c r="F97" s="143">
        <v>12954.53</v>
      </c>
      <c r="G97" s="142" t="s">
        <v>1217</v>
      </c>
      <c r="H97" s="142" t="s">
        <v>1273</v>
      </c>
      <c r="I97" s="142" t="s">
        <v>1215</v>
      </c>
      <c r="J97" s="142" t="s">
        <v>177</v>
      </c>
      <c r="K97" s="142" t="s">
        <v>0</v>
      </c>
    </row>
    <row r="98" spans="1:11" x14ac:dyDescent="0.25">
      <c r="A98" s="142" t="s">
        <v>236</v>
      </c>
      <c r="B98" s="142" t="s">
        <v>2</v>
      </c>
      <c r="C98" s="144" t="s">
        <v>652</v>
      </c>
      <c r="D98" s="142" t="s">
        <v>1272</v>
      </c>
      <c r="E98" s="142">
        <v>5.657</v>
      </c>
      <c r="F98" s="143">
        <v>5651.34</v>
      </c>
      <c r="G98" s="142" t="s">
        <v>1217</v>
      </c>
      <c r="H98" s="142" t="s">
        <v>1271</v>
      </c>
      <c r="I98" s="142" t="s">
        <v>1215</v>
      </c>
      <c r="J98" s="142" t="s">
        <v>177</v>
      </c>
      <c r="K98" s="142" t="s">
        <v>0</v>
      </c>
    </row>
    <row r="99" spans="1:11" x14ac:dyDescent="0.25">
      <c r="A99" s="142" t="s">
        <v>237</v>
      </c>
      <c r="B99" s="142" t="s">
        <v>2</v>
      </c>
      <c r="C99" s="144" t="s">
        <v>168</v>
      </c>
      <c r="D99" s="142" t="s">
        <v>1270</v>
      </c>
      <c r="E99" s="142">
        <v>5.9349999999999996</v>
      </c>
      <c r="F99" s="143">
        <v>7715.5</v>
      </c>
      <c r="G99" s="142" t="s">
        <v>973</v>
      </c>
      <c r="H99" s="142" t="s">
        <v>1269</v>
      </c>
      <c r="I99" s="142" t="s">
        <v>1268</v>
      </c>
      <c r="J99" s="142" t="s">
        <v>177</v>
      </c>
      <c r="K99" s="142" t="s">
        <v>0</v>
      </c>
    </row>
    <row r="100" spans="1:11" x14ac:dyDescent="0.25">
      <c r="A100" s="142" t="s">
        <v>385</v>
      </c>
      <c r="B100" s="142" t="s">
        <v>2</v>
      </c>
      <c r="C100" s="144" t="s">
        <v>154</v>
      </c>
      <c r="D100" s="142" t="s">
        <v>1267</v>
      </c>
      <c r="E100" s="142">
        <v>5.2590000000000003</v>
      </c>
      <c r="F100" s="143">
        <v>33289.47</v>
      </c>
      <c r="G100" s="142" t="s">
        <v>1211</v>
      </c>
      <c r="H100" s="142" t="s">
        <v>1266</v>
      </c>
      <c r="I100" s="142" t="s">
        <v>1226</v>
      </c>
      <c r="J100" s="142" t="s">
        <v>177</v>
      </c>
      <c r="K100" s="142" t="s">
        <v>0</v>
      </c>
    </row>
    <row r="101" spans="1:11" x14ac:dyDescent="0.25">
      <c r="A101" s="142" t="s">
        <v>387</v>
      </c>
      <c r="B101" s="142" t="s">
        <v>2</v>
      </c>
      <c r="C101" s="144" t="s">
        <v>150</v>
      </c>
      <c r="D101" s="142" t="s">
        <v>1265</v>
      </c>
      <c r="E101" s="142">
        <v>5.0519999999999996</v>
      </c>
      <c r="F101" s="143">
        <v>69111.360000000001</v>
      </c>
      <c r="G101" s="142" t="s">
        <v>964</v>
      </c>
      <c r="H101" s="142" t="s">
        <v>1264</v>
      </c>
      <c r="I101" s="142" t="s">
        <v>964</v>
      </c>
      <c r="J101" s="142" t="s">
        <v>177</v>
      </c>
      <c r="K101" s="142" t="s">
        <v>0</v>
      </c>
    </row>
    <row r="102" spans="1:11" x14ac:dyDescent="0.25">
      <c r="A102" s="142" t="s">
        <v>214</v>
      </c>
      <c r="B102" s="142" t="s">
        <v>2</v>
      </c>
      <c r="C102" s="144" t="s">
        <v>151</v>
      </c>
      <c r="D102" s="142" t="s">
        <v>1263</v>
      </c>
      <c r="E102" s="142">
        <v>6.048</v>
      </c>
      <c r="F102" s="143">
        <v>16934.400000000001</v>
      </c>
      <c r="G102" s="142" t="s">
        <v>1245</v>
      </c>
      <c r="H102" s="142" t="s">
        <v>1262</v>
      </c>
      <c r="I102" s="142" t="s">
        <v>1243</v>
      </c>
      <c r="J102" s="142" t="s">
        <v>177</v>
      </c>
      <c r="K102" s="142" t="s">
        <v>0</v>
      </c>
    </row>
    <row r="103" spans="1:11" x14ac:dyDescent="0.25">
      <c r="A103" s="142" t="s">
        <v>1261</v>
      </c>
      <c r="B103" s="142" t="s">
        <v>2</v>
      </c>
      <c r="C103" s="144" t="s">
        <v>164</v>
      </c>
      <c r="D103" s="142" t="s">
        <v>1260</v>
      </c>
      <c r="E103" s="142">
        <v>6.7220000000000004</v>
      </c>
      <c r="F103" s="142">
        <v>857.05</v>
      </c>
      <c r="G103" s="142" t="s">
        <v>1245</v>
      </c>
      <c r="H103" s="142" t="s">
        <v>1259</v>
      </c>
      <c r="I103" s="142" t="s">
        <v>1243</v>
      </c>
      <c r="J103" s="142" t="s">
        <v>177</v>
      </c>
      <c r="K103" s="142" t="s">
        <v>0</v>
      </c>
    </row>
    <row r="104" spans="1:11" x14ac:dyDescent="0.25">
      <c r="A104" s="142" t="s">
        <v>215</v>
      </c>
      <c r="B104" s="142" t="s">
        <v>2</v>
      </c>
      <c r="C104" s="144" t="s">
        <v>1258</v>
      </c>
      <c r="D104" s="142" t="s">
        <v>1257</v>
      </c>
      <c r="E104" s="142">
        <v>5.657</v>
      </c>
      <c r="F104" s="143">
        <v>7840.6</v>
      </c>
      <c r="G104" s="142" t="s">
        <v>1217</v>
      </c>
      <c r="H104" s="142" t="s">
        <v>1256</v>
      </c>
      <c r="I104" s="142" t="s">
        <v>1215</v>
      </c>
      <c r="J104" s="142" t="s">
        <v>177</v>
      </c>
      <c r="K104" s="142" t="s">
        <v>0</v>
      </c>
    </row>
    <row r="105" spans="1:11" x14ac:dyDescent="0.25">
      <c r="A105" s="142" t="s">
        <v>1255</v>
      </c>
      <c r="B105" s="142" t="s">
        <v>2</v>
      </c>
      <c r="C105" s="144" t="s">
        <v>154</v>
      </c>
      <c r="D105" s="142" t="s">
        <v>1254</v>
      </c>
      <c r="E105" s="142">
        <v>5.6139999999999999</v>
      </c>
      <c r="F105" s="143">
        <v>18301.64</v>
      </c>
      <c r="G105" s="142" t="s">
        <v>1245</v>
      </c>
      <c r="H105" s="142" t="s">
        <v>1253</v>
      </c>
      <c r="I105" s="142" t="s">
        <v>1243</v>
      </c>
      <c r="J105" s="142" t="s">
        <v>177</v>
      </c>
      <c r="K105" s="142" t="s">
        <v>0</v>
      </c>
    </row>
    <row r="106" spans="1:11" x14ac:dyDescent="0.25">
      <c r="A106" s="142" t="s">
        <v>1252</v>
      </c>
      <c r="B106" s="142" t="s">
        <v>2</v>
      </c>
      <c r="C106" s="144" t="s">
        <v>1105</v>
      </c>
      <c r="D106" s="142" t="s">
        <v>1251</v>
      </c>
      <c r="E106" s="142">
        <v>5.6139999999999999</v>
      </c>
      <c r="F106" s="143">
        <v>5052.6000000000004</v>
      </c>
      <c r="G106" s="142" t="s">
        <v>1245</v>
      </c>
      <c r="H106" s="142" t="s">
        <v>988</v>
      </c>
      <c r="I106" s="142" t="s">
        <v>1243</v>
      </c>
      <c r="J106" s="142" t="s">
        <v>177</v>
      </c>
      <c r="K106" s="142" t="s">
        <v>0</v>
      </c>
    </row>
    <row r="107" spans="1:11" x14ac:dyDescent="0.25">
      <c r="A107" s="142" t="s">
        <v>1250</v>
      </c>
      <c r="B107" s="142" t="s">
        <v>2</v>
      </c>
      <c r="C107" s="144" t="s">
        <v>153</v>
      </c>
      <c r="D107" s="142" t="s">
        <v>1249</v>
      </c>
      <c r="E107" s="142">
        <v>5.6139999999999999</v>
      </c>
      <c r="F107" s="143">
        <v>19031.46</v>
      </c>
      <c r="G107" s="142" t="s">
        <v>1245</v>
      </c>
      <c r="H107" s="142" t="s">
        <v>1248</v>
      </c>
      <c r="I107" s="142" t="s">
        <v>1243</v>
      </c>
      <c r="J107" s="142" t="s">
        <v>177</v>
      </c>
      <c r="K107" s="142" t="s">
        <v>0</v>
      </c>
    </row>
    <row r="108" spans="1:11" x14ac:dyDescent="0.25">
      <c r="A108" s="142" t="s">
        <v>1247</v>
      </c>
      <c r="B108" s="142" t="s">
        <v>2</v>
      </c>
      <c r="C108" s="144" t="s">
        <v>150</v>
      </c>
      <c r="D108" s="142" t="s">
        <v>1246</v>
      </c>
      <c r="E108" s="142">
        <v>5.6180000000000003</v>
      </c>
      <c r="F108" s="143">
        <v>38946.78</v>
      </c>
      <c r="G108" s="142" t="s">
        <v>1245</v>
      </c>
      <c r="H108" s="142" t="s">
        <v>1244</v>
      </c>
      <c r="I108" s="142" t="s">
        <v>1243</v>
      </c>
      <c r="J108" s="142" t="s">
        <v>177</v>
      </c>
      <c r="K108" s="142" t="s">
        <v>0</v>
      </c>
    </row>
    <row r="109" spans="1:11" x14ac:dyDescent="0.25">
      <c r="A109" s="142" t="s">
        <v>1242</v>
      </c>
      <c r="B109" s="142" t="s">
        <v>4</v>
      </c>
      <c r="C109" s="144" t="s">
        <v>151</v>
      </c>
      <c r="D109" s="142" t="s">
        <v>844</v>
      </c>
      <c r="E109" s="142">
        <v>5.8920000000000003</v>
      </c>
      <c r="F109" s="143">
        <v>11784</v>
      </c>
      <c r="G109" s="142" t="s">
        <v>1068</v>
      </c>
      <c r="H109" s="142" t="s">
        <v>1241</v>
      </c>
      <c r="I109" s="142" t="s">
        <v>1064</v>
      </c>
      <c r="J109" s="142" t="s">
        <v>177</v>
      </c>
      <c r="K109" s="142" t="s">
        <v>0</v>
      </c>
    </row>
    <row r="110" spans="1:11" x14ac:dyDescent="0.25">
      <c r="A110" s="142" t="s">
        <v>1240</v>
      </c>
      <c r="B110" s="142" t="s">
        <v>4</v>
      </c>
      <c r="C110" s="144" t="s">
        <v>151</v>
      </c>
      <c r="D110" s="142" t="s">
        <v>844</v>
      </c>
      <c r="E110" s="142">
        <v>6.1559999999999997</v>
      </c>
      <c r="F110" s="143">
        <v>12312</v>
      </c>
      <c r="G110" s="142" t="s">
        <v>1239</v>
      </c>
      <c r="H110" s="142" t="s">
        <v>1238</v>
      </c>
      <c r="I110" s="142" t="s">
        <v>1167</v>
      </c>
      <c r="J110" s="142" t="s">
        <v>177</v>
      </c>
      <c r="K110" s="142" t="s">
        <v>0</v>
      </c>
    </row>
    <row r="111" spans="1:11" x14ac:dyDescent="0.25">
      <c r="A111" s="142" t="s">
        <v>412</v>
      </c>
      <c r="B111" s="142" t="s">
        <v>4</v>
      </c>
      <c r="C111" s="144" t="s">
        <v>154</v>
      </c>
      <c r="D111" s="142" t="s">
        <v>855</v>
      </c>
      <c r="E111" s="142">
        <v>5.5990000000000002</v>
      </c>
      <c r="F111" s="143">
        <v>16517.05</v>
      </c>
      <c r="G111" s="142" t="s">
        <v>795</v>
      </c>
      <c r="H111" s="142" t="s">
        <v>1237</v>
      </c>
      <c r="I111" s="142" t="s">
        <v>793</v>
      </c>
      <c r="J111" s="142" t="s">
        <v>177</v>
      </c>
      <c r="K111" s="142" t="s">
        <v>0</v>
      </c>
    </row>
    <row r="112" spans="1:11" x14ac:dyDescent="0.25">
      <c r="A112" s="142" t="s">
        <v>1236</v>
      </c>
      <c r="B112" s="142" t="s">
        <v>503</v>
      </c>
      <c r="C112" s="144" t="s">
        <v>165</v>
      </c>
      <c r="D112" s="142" t="s">
        <v>1027</v>
      </c>
      <c r="E112" s="142">
        <v>5.5780000000000003</v>
      </c>
      <c r="F112" s="143">
        <v>13191.97</v>
      </c>
      <c r="G112" s="142" t="s">
        <v>1235</v>
      </c>
      <c r="H112" s="142" t="s">
        <v>1234</v>
      </c>
      <c r="I112" s="142" t="s">
        <v>1233</v>
      </c>
      <c r="J112" s="142" t="s">
        <v>177</v>
      </c>
      <c r="K112" s="142" t="s">
        <v>0</v>
      </c>
    </row>
    <row r="113" spans="1:11" x14ac:dyDescent="0.25">
      <c r="A113" s="142" t="s">
        <v>1232</v>
      </c>
      <c r="B113" s="142" t="s">
        <v>2</v>
      </c>
      <c r="C113" s="144" t="s">
        <v>151</v>
      </c>
      <c r="D113" s="142" t="s">
        <v>1231</v>
      </c>
      <c r="E113" s="142">
        <v>6.1859999999999999</v>
      </c>
      <c r="F113" s="143">
        <v>71448.3</v>
      </c>
      <c r="G113" s="142" t="s">
        <v>822</v>
      </c>
      <c r="H113" s="142" t="s">
        <v>1230</v>
      </c>
      <c r="I113" s="142" t="s">
        <v>1019</v>
      </c>
      <c r="J113" s="142" t="s">
        <v>177</v>
      </c>
      <c r="K113" s="142" t="s">
        <v>0</v>
      </c>
    </row>
    <row r="114" spans="1:11" x14ac:dyDescent="0.25">
      <c r="A114" s="142" t="s">
        <v>241</v>
      </c>
      <c r="B114" s="142" t="s">
        <v>2</v>
      </c>
      <c r="C114" s="144" t="s">
        <v>162</v>
      </c>
      <c r="D114" s="142" t="s">
        <v>855</v>
      </c>
      <c r="E114" s="142">
        <v>5.0834999999999999</v>
      </c>
      <c r="F114" s="143">
        <v>14996.32</v>
      </c>
      <c r="G114" s="142" t="s">
        <v>964</v>
      </c>
      <c r="H114" s="142" t="s">
        <v>1229</v>
      </c>
      <c r="I114" s="142" t="s">
        <v>962</v>
      </c>
      <c r="J114" s="142" t="s">
        <v>177</v>
      </c>
      <c r="K114" s="142" t="s">
        <v>0</v>
      </c>
    </row>
    <row r="115" spans="1:11" x14ac:dyDescent="0.25">
      <c r="A115" s="142" t="s">
        <v>1228</v>
      </c>
      <c r="B115" s="142" t="s">
        <v>2</v>
      </c>
      <c r="C115" s="144" t="s">
        <v>173</v>
      </c>
      <c r="D115" s="142" t="s">
        <v>903</v>
      </c>
      <c r="E115" s="142">
        <v>5.2750000000000004</v>
      </c>
      <c r="F115" s="143">
        <v>3165</v>
      </c>
      <c r="G115" s="142" t="s">
        <v>1211</v>
      </c>
      <c r="H115" s="142" t="s">
        <v>1227</v>
      </c>
      <c r="I115" s="142" t="s">
        <v>1226</v>
      </c>
      <c r="J115" s="142" t="s">
        <v>177</v>
      </c>
      <c r="K115" s="142" t="s">
        <v>0</v>
      </c>
    </row>
    <row r="116" spans="1:11" x14ac:dyDescent="0.25">
      <c r="A116" s="142" t="s">
        <v>384</v>
      </c>
      <c r="B116" s="142" t="s">
        <v>2</v>
      </c>
      <c r="C116" s="144" t="s">
        <v>167</v>
      </c>
      <c r="D116" s="142" t="s">
        <v>1002</v>
      </c>
      <c r="E116" s="142">
        <v>5.3209999999999997</v>
      </c>
      <c r="F116" s="143">
        <v>5187.97</v>
      </c>
      <c r="G116" s="142" t="s">
        <v>886</v>
      </c>
      <c r="H116" s="142" t="s">
        <v>1225</v>
      </c>
      <c r="I116" s="142" t="s">
        <v>884</v>
      </c>
      <c r="J116" s="142" t="s">
        <v>177</v>
      </c>
      <c r="K116" s="142" t="s">
        <v>0</v>
      </c>
    </row>
    <row r="117" spans="1:11" x14ac:dyDescent="0.25">
      <c r="A117" s="142" t="s">
        <v>1224</v>
      </c>
      <c r="B117" s="142" t="s">
        <v>2</v>
      </c>
      <c r="C117" s="144" t="s">
        <v>157</v>
      </c>
      <c r="D117" s="142" t="s">
        <v>1223</v>
      </c>
      <c r="E117" s="142">
        <v>5.0495000000000001</v>
      </c>
      <c r="F117" s="143">
        <v>37189.56</v>
      </c>
      <c r="G117" s="142" t="s">
        <v>807</v>
      </c>
      <c r="H117" s="142" t="s">
        <v>1222</v>
      </c>
      <c r="I117" s="142" t="s">
        <v>807</v>
      </c>
      <c r="J117" s="142" t="s">
        <v>177</v>
      </c>
      <c r="K117" s="142" t="s">
        <v>0</v>
      </c>
    </row>
    <row r="118" spans="1:11" x14ac:dyDescent="0.25">
      <c r="A118" s="142" t="s">
        <v>390</v>
      </c>
      <c r="B118" s="142" t="s">
        <v>2</v>
      </c>
      <c r="C118" s="144" t="s">
        <v>150</v>
      </c>
      <c r="D118" s="142" t="s">
        <v>1221</v>
      </c>
      <c r="E118" s="142">
        <v>5.0495000000000001</v>
      </c>
      <c r="F118" s="143">
        <v>69834.58</v>
      </c>
      <c r="G118" s="142" t="s">
        <v>807</v>
      </c>
      <c r="H118" s="142" t="s">
        <v>1220</v>
      </c>
      <c r="I118" s="142" t="s">
        <v>1219</v>
      </c>
      <c r="J118" s="142" t="s">
        <v>177</v>
      </c>
      <c r="K118" s="142" t="s">
        <v>0</v>
      </c>
    </row>
    <row r="119" spans="1:11" x14ac:dyDescent="0.25">
      <c r="A119" s="142" t="s">
        <v>216</v>
      </c>
      <c r="B119" s="142" t="s">
        <v>2</v>
      </c>
      <c r="C119" s="144" t="s">
        <v>1173</v>
      </c>
      <c r="D119" s="142" t="s">
        <v>1218</v>
      </c>
      <c r="E119" s="142">
        <v>5.657</v>
      </c>
      <c r="F119" s="143">
        <v>3694.02</v>
      </c>
      <c r="G119" s="142" t="s">
        <v>1217</v>
      </c>
      <c r="H119" s="142" t="s">
        <v>1216</v>
      </c>
      <c r="I119" s="142" t="s">
        <v>1215</v>
      </c>
      <c r="J119" s="142" t="s">
        <v>177</v>
      </c>
      <c r="K119" s="142" t="s">
        <v>0</v>
      </c>
    </row>
    <row r="120" spans="1:11" x14ac:dyDescent="0.25">
      <c r="A120" s="142" t="s">
        <v>388</v>
      </c>
      <c r="B120" s="142" t="s">
        <v>2</v>
      </c>
      <c r="C120" s="144" t="s">
        <v>151</v>
      </c>
      <c r="D120" s="142" t="s">
        <v>1214</v>
      </c>
      <c r="E120" s="142">
        <v>5.6379999999999999</v>
      </c>
      <c r="F120" s="143">
        <v>60101.08</v>
      </c>
      <c r="G120" s="142" t="s">
        <v>889</v>
      </c>
      <c r="H120" s="142" t="s">
        <v>1213</v>
      </c>
      <c r="I120" s="142" t="s">
        <v>889</v>
      </c>
      <c r="J120" s="142" t="s">
        <v>177</v>
      </c>
      <c r="K120" s="142" t="s">
        <v>0</v>
      </c>
    </row>
    <row r="121" spans="1:11" x14ac:dyDescent="0.25">
      <c r="A121" s="142" t="s">
        <v>239</v>
      </c>
      <c r="B121" s="142" t="s">
        <v>2</v>
      </c>
      <c r="C121" s="144" t="s">
        <v>165</v>
      </c>
      <c r="D121" s="142" t="s">
        <v>1212</v>
      </c>
      <c r="E121" s="142">
        <v>5.3250000000000002</v>
      </c>
      <c r="F121" s="143">
        <v>28382.25</v>
      </c>
      <c r="G121" s="142" t="s">
        <v>1211</v>
      </c>
      <c r="H121" s="142" t="s">
        <v>1210</v>
      </c>
      <c r="I121" s="142" t="s">
        <v>884</v>
      </c>
      <c r="J121" s="142" t="s">
        <v>177</v>
      </c>
      <c r="K121" s="142" t="s">
        <v>0</v>
      </c>
    </row>
    <row r="122" spans="1:11" x14ac:dyDescent="0.25">
      <c r="A122" s="142" t="s">
        <v>242</v>
      </c>
      <c r="B122" s="142" t="s">
        <v>2</v>
      </c>
      <c r="C122" s="144" t="s">
        <v>155</v>
      </c>
      <c r="D122" s="142" t="s">
        <v>1209</v>
      </c>
      <c r="E122" s="142">
        <v>5.0834999999999999</v>
      </c>
      <c r="F122" s="143">
        <v>38380.42</v>
      </c>
      <c r="G122" s="142" t="s">
        <v>964</v>
      </c>
      <c r="H122" s="142" t="s">
        <v>1208</v>
      </c>
      <c r="I122" s="142" t="s">
        <v>962</v>
      </c>
      <c r="J122" s="142" t="s">
        <v>177</v>
      </c>
      <c r="K122" s="142" t="s">
        <v>0</v>
      </c>
    </row>
    <row r="123" spans="1:11" x14ac:dyDescent="0.25">
      <c r="A123" s="142" t="s">
        <v>1207</v>
      </c>
      <c r="B123" s="142" t="s">
        <v>2</v>
      </c>
      <c r="C123" s="144" t="s">
        <v>153</v>
      </c>
      <c r="D123" s="142" t="s">
        <v>1206</v>
      </c>
      <c r="E123" s="142">
        <v>5.4829999999999997</v>
      </c>
      <c r="F123" s="143">
        <v>22178.73</v>
      </c>
      <c r="G123" s="142" t="s">
        <v>917</v>
      </c>
      <c r="H123" s="142" t="s">
        <v>1205</v>
      </c>
      <c r="I123" s="142" t="s">
        <v>1150</v>
      </c>
      <c r="J123" s="142" t="s">
        <v>177</v>
      </c>
      <c r="K123" s="142" t="s">
        <v>0</v>
      </c>
    </row>
    <row r="124" spans="1:11" x14ac:dyDescent="0.25">
      <c r="A124" s="142" t="s">
        <v>1204</v>
      </c>
      <c r="B124" s="142" t="s">
        <v>2</v>
      </c>
      <c r="C124" s="144" t="s">
        <v>164</v>
      </c>
      <c r="D124" s="142" t="s">
        <v>1169</v>
      </c>
      <c r="E124" s="142">
        <v>6.4020000000000001</v>
      </c>
      <c r="F124" s="142">
        <v>653</v>
      </c>
      <c r="G124" s="142" t="s">
        <v>917</v>
      </c>
      <c r="H124" s="142" t="s">
        <v>1203</v>
      </c>
      <c r="I124" s="142" t="s">
        <v>1150</v>
      </c>
      <c r="J124" s="142" t="s">
        <v>177</v>
      </c>
      <c r="K124" s="142" t="s">
        <v>0</v>
      </c>
    </row>
    <row r="125" spans="1:11" x14ac:dyDescent="0.25">
      <c r="A125" s="142" t="s">
        <v>379</v>
      </c>
      <c r="B125" s="142" t="s">
        <v>2</v>
      </c>
      <c r="C125" s="144" t="s">
        <v>154</v>
      </c>
      <c r="D125" s="142" t="s">
        <v>1202</v>
      </c>
      <c r="E125" s="142">
        <v>5.5380000000000003</v>
      </c>
      <c r="F125" s="143">
        <v>23038.080000000002</v>
      </c>
      <c r="G125" s="142" t="s">
        <v>1201</v>
      </c>
      <c r="H125" s="142" t="s">
        <v>1200</v>
      </c>
      <c r="I125" s="142" t="s">
        <v>1199</v>
      </c>
      <c r="J125" s="142" t="s">
        <v>177</v>
      </c>
      <c r="K125" s="142" t="s">
        <v>0</v>
      </c>
    </row>
    <row r="126" spans="1:11" x14ac:dyDescent="0.25">
      <c r="A126" s="142" t="s">
        <v>391</v>
      </c>
      <c r="B126" s="142" t="s">
        <v>2</v>
      </c>
      <c r="C126" s="144" t="s">
        <v>154</v>
      </c>
      <c r="D126" s="142" t="s">
        <v>920</v>
      </c>
      <c r="E126" s="142">
        <v>4.9580000000000002</v>
      </c>
      <c r="F126" s="143">
        <v>8676.5</v>
      </c>
      <c r="G126" s="142" t="s">
        <v>1198</v>
      </c>
      <c r="H126" s="142" t="s">
        <v>1197</v>
      </c>
      <c r="I126" s="142" t="s">
        <v>1193</v>
      </c>
      <c r="J126" s="142" t="s">
        <v>177</v>
      </c>
      <c r="K126" s="142" t="s">
        <v>0</v>
      </c>
    </row>
    <row r="127" spans="1:11" x14ac:dyDescent="0.25">
      <c r="A127" s="142" t="s">
        <v>1196</v>
      </c>
      <c r="B127" s="142" t="s">
        <v>2</v>
      </c>
      <c r="C127" s="144" t="s">
        <v>159</v>
      </c>
      <c r="D127" s="142" t="s">
        <v>1195</v>
      </c>
      <c r="E127" s="142">
        <v>5.4829999999999997</v>
      </c>
      <c r="F127" s="143">
        <v>26318.400000000001</v>
      </c>
      <c r="G127" s="142" t="s">
        <v>917</v>
      </c>
      <c r="H127" s="142" t="s">
        <v>1194</v>
      </c>
      <c r="I127" s="142" t="s">
        <v>1150</v>
      </c>
      <c r="J127" s="142" t="s">
        <v>177</v>
      </c>
      <c r="K127" s="142" t="s">
        <v>0</v>
      </c>
    </row>
    <row r="128" spans="1:11" x14ac:dyDescent="0.25">
      <c r="A128" s="142" t="s">
        <v>243</v>
      </c>
      <c r="B128" s="142" t="s">
        <v>2</v>
      </c>
      <c r="C128" s="144" t="s">
        <v>159</v>
      </c>
      <c r="D128" s="142" t="s">
        <v>1143</v>
      </c>
      <c r="E128" s="142">
        <v>4.9880000000000004</v>
      </c>
      <c r="F128" s="143">
        <v>5237.3999999999996</v>
      </c>
      <c r="G128" s="142" t="s">
        <v>1193</v>
      </c>
      <c r="H128" s="142" t="s">
        <v>1192</v>
      </c>
      <c r="I128" s="142" t="s">
        <v>747</v>
      </c>
      <c r="J128" s="142" t="s">
        <v>177</v>
      </c>
      <c r="K128" s="142" t="s">
        <v>0</v>
      </c>
    </row>
    <row r="129" spans="1:11" x14ac:dyDescent="0.25">
      <c r="A129" s="142" t="s">
        <v>248</v>
      </c>
      <c r="B129" s="142" t="s">
        <v>2</v>
      </c>
      <c r="C129" s="144" t="s">
        <v>173</v>
      </c>
      <c r="D129" s="142" t="s">
        <v>1191</v>
      </c>
      <c r="E129" s="142">
        <v>5.2515000000000001</v>
      </c>
      <c r="F129" s="143">
        <v>17093.63</v>
      </c>
      <c r="G129" s="142" t="s">
        <v>915</v>
      </c>
      <c r="H129" s="142" t="s">
        <v>1190</v>
      </c>
      <c r="I129" s="142" t="s">
        <v>798</v>
      </c>
      <c r="J129" s="142" t="s">
        <v>177</v>
      </c>
      <c r="K129" s="142" t="s">
        <v>0</v>
      </c>
    </row>
    <row r="130" spans="1:11" x14ac:dyDescent="0.25">
      <c r="A130" s="142" t="s">
        <v>245</v>
      </c>
      <c r="B130" s="142" t="s">
        <v>2</v>
      </c>
      <c r="C130" s="144" t="s">
        <v>1189</v>
      </c>
      <c r="D130" s="142" t="s">
        <v>1188</v>
      </c>
      <c r="E130" s="142">
        <v>6.149</v>
      </c>
      <c r="F130" s="143">
        <v>12414.83</v>
      </c>
      <c r="G130" s="142" t="s">
        <v>805</v>
      </c>
      <c r="H130" s="142" t="s">
        <v>1187</v>
      </c>
      <c r="I130" s="142" t="s">
        <v>803</v>
      </c>
      <c r="J130" s="142" t="s">
        <v>177</v>
      </c>
      <c r="K130" s="142" t="s">
        <v>0</v>
      </c>
    </row>
    <row r="131" spans="1:11" x14ac:dyDescent="0.25">
      <c r="A131" s="142" t="s">
        <v>392</v>
      </c>
      <c r="B131" s="142" t="s">
        <v>2</v>
      </c>
      <c r="C131" s="144" t="s">
        <v>151</v>
      </c>
      <c r="D131" s="142" t="s">
        <v>1186</v>
      </c>
      <c r="E131" s="142">
        <v>5.657</v>
      </c>
      <c r="F131" s="143">
        <v>42201.22</v>
      </c>
      <c r="G131" s="142" t="s">
        <v>1185</v>
      </c>
      <c r="H131" s="142" t="s">
        <v>1184</v>
      </c>
      <c r="I131" s="142" t="s">
        <v>915</v>
      </c>
      <c r="J131" s="142" t="s">
        <v>177</v>
      </c>
      <c r="K131" s="142" t="s">
        <v>0</v>
      </c>
    </row>
    <row r="132" spans="1:11" x14ac:dyDescent="0.25">
      <c r="A132" s="142" t="s">
        <v>244</v>
      </c>
      <c r="B132" s="142" t="s">
        <v>2</v>
      </c>
      <c r="C132" s="144" t="s">
        <v>153</v>
      </c>
      <c r="D132" s="142" t="s">
        <v>949</v>
      </c>
      <c r="E132" s="142">
        <v>4.9880000000000004</v>
      </c>
      <c r="F132" s="143">
        <v>8454.66</v>
      </c>
      <c r="G132" s="142" t="s">
        <v>749</v>
      </c>
      <c r="H132" s="142" t="s">
        <v>1183</v>
      </c>
      <c r="I132" s="142" t="s">
        <v>747</v>
      </c>
      <c r="J132" s="142" t="s">
        <v>177</v>
      </c>
      <c r="K132" s="142" t="s">
        <v>0</v>
      </c>
    </row>
    <row r="133" spans="1:11" x14ac:dyDescent="0.25">
      <c r="A133" s="142" t="s">
        <v>393</v>
      </c>
      <c r="B133" s="142" t="s">
        <v>2</v>
      </c>
      <c r="C133" s="144" t="s">
        <v>157</v>
      </c>
      <c r="D133" s="142" t="s">
        <v>1182</v>
      </c>
      <c r="E133" s="142">
        <v>5.2595000000000001</v>
      </c>
      <c r="F133" s="143">
        <v>25477.01</v>
      </c>
      <c r="G133" s="142" t="s">
        <v>803</v>
      </c>
      <c r="H133" s="142" t="s">
        <v>1181</v>
      </c>
      <c r="I133" s="142" t="s">
        <v>1180</v>
      </c>
      <c r="J133" s="142" t="s">
        <v>177</v>
      </c>
      <c r="K133" s="142" t="s">
        <v>0</v>
      </c>
    </row>
    <row r="134" spans="1:11" x14ac:dyDescent="0.25">
      <c r="A134" s="142" t="s">
        <v>246</v>
      </c>
      <c r="B134" s="142" t="s">
        <v>2</v>
      </c>
      <c r="C134" s="144" t="s">
        <v>150</v>
      </c>
      <c r="D134" s="142" t="s">
        <v>1179</v>
      </c>
      <c r="E134" s="142">
        <v>5.2815000000000003</v>
      </c>
      <c r="F134" s="143">
        <v>26486.720000000001</v>
      </c>
      <c r="G134" s="142" t="s">
        <v>803</v>
      </c>
      <c r="H134" s="142" t="s">
        <v>1178</v>
      </c>
      <c r="I134" s="142" t="s">
        <v>1174</v>
      </c>
      <c r="J134" s="142" t="s">
        <v>177</v>
      </c>
      <c r="K134" s="147" t="s">
        <v>0</v>
      </c>
    </row>
    <row r="135" spans="1:11" x14ac:dyDescent="0.25">
      <c r="A135" s="142" t="s">
        <v>247</v>
      </c>
      <c r="B135" s="142" t="s">
        <v>2</v>
      </c>
      <c r="C135" s="144" t="s">
        <v>1177</v>
      </c>
      <c r="D135" s="142" t="s">
        <v>1176</v>
      </c>
      <c r="E135" s="142">
        <v>5.774</v>
      </c>
      <c r="F135" s="143">
        <v>17322</v>
      </c>
      <c r="G135" s="142" t="s">
        <v>803</v>
      </c>
      <c r="H135" s="142" t="s">
        <v>1175</v>
      </c>
      <c r="I135" s="142" t="s">
        <v>1174</v>
      </c>
      <c r="J135" s="142" t="s">
        <v>177</v>
      </c>
      <c r="K135" s="142" t="s">
        <v>0</v>
      </c>
    </row>
    <row r="136" spans="1:11" x14ac:dyDescent="0.25">
      <c r="A136" s="142" t="s">
        <v>394</v>
      </c>
      <c r="B136" s="142" t="s">
        <v>2</v>
      </c>
      <c r="C136" s="144" t="s">
        <v>1173</v>
      </c>
      <c r="D136" s="142" t="s">
        <v>1172</v>
      </c>
      <c r="E136" s="142">
        <v>5.2465000000000002</v>
      </c>
      <c r="F136" s="143">
        <v>14155.05</v>
      </c>
      <c r="G136" s="142" t="s">
        <v>912</v>
      </c>
      <c r="H136" s="142" t="s">
        <v>1171</v>
      </c>
      <c r="I136" s="142" t="s">
        <v>758</v>
      </c>
      <c r="J136" s="142" t="s">
        <v>177</v>
      </c>
      <c r="K136" s="142" t="s">
        <v>3</v>
      </c>
    </row>
    <row r="137" spans="1:11" x14ac:dyDescent="0.25">
      <c r="A137" s="142" t="s">
        <v>1170</v>
      </c>
      <c r="B137" s="142" t="s">
        <v>2</v>
      </c>
      <c r="C137" s="144" t="s">
        <v>164</v>
      </c>
      <c r="D137" s="142" t="s">
        <v>1169</v>
      </c>
      <c r="E137" s="142">
        <v>6.4035000000000002</v>
      </c>
      <c r="F137" s="142">
        <v>653.15</v>
      </c>
      <c r="G137" s="142" t="s">
        <v>1126</v>
      </c>
      <c r="H137" s="142" t="s">
        <v>1168</v>
      </c>
      <c r="I137" s="142" t="s">
        <v>1124</v>
      </c>
      <c r="J137" s="142" t="s">
        <v>177</v>
      </c>
      <c r="K137" s="142" t="s">
        <v>0</v>
      </c>
    </row>
    <row r="138" spans="1:11" x14ac:dyDescent="0.25">
      <c r="A138" s="142" t="s">
        <v>404</v>
      </c>
      <c r="B138" s="142" t="s">
        <v>2</v>
      </c>
      <c r="C138" s="144" t="s">
        <v>166</v>
      </c>
      <c r="D138" s="142" t="s">
        <v>903</v>
      </c>
      <c r="E138" s="147">
        <v>5.7205000000000004</v>
      </c>
      <c r="F138" s="223">
        <v>3432.3</v>
      </c>
      <c r="G138" s="142" t="s">
        <v>1167</v>
      </c>
      <c r="H138" s="142" t="s">
        <v>1166</v>
      </c>
      <c r="I138" s="142" t="s">
        <v>1165</v>
      </c>
      <c r="J138" s="142" t="s">
        <v>177</v>
      </c>
      <c r="K138" s="142" t="s">
        <v>0</v>
      </c>
    </row>
    <row r="139" spans="1:11" x14ac:dyDescent="0.25">
      <c r="A139" s="142" t="s">
        <v>415</v>
      </c>
      <c r="B139" s="142" t="s">
        <v>178</v>
      </c>
      <c r="C139" s="144" t="s">
        <v>186</v>
      </c>
      <c r="D139" s="142" t="s">
        <v>1164</v>
      </c>
      <c r="E139" s="142">
        <v>6.1050000000000004</v>
      </c>
      <c r="F139" s="143">
        <v>7631.25</v>
      </c>
      <c r="G139" s="142" t="s">
        <v>1024</v>
      </c>
      <c r="H139" s="142" t="s">
        <v>1163</v>
      </c>
      <c r="I139" s="142" t="s">
        <v>1162</v>
      </c>
      <c r="J139" s="142" t="s">
        <v>177</v>
      </c>
      <c r="K139" s="142" t="s">
        <v>0</v>
      </c>
    </row>
    <row r="140" spans="1:11" x14ac:dyDescent="0.25">
      <c r="A140" s="142" t="s">
        <v>400</v>
      </c>
      <c r="B140" s="142" t="s">
        <v>2</v>
      </c>
      <c r="C140" s="144" t="s">
        <v>150</v>
      </c>
      <c r="D140" s="142" t="s">
        <v>1161</v>
      </c>
      <c r="E140" s="142">
        <v>5.18</v>
      </c>
      <c r="F140" s="143">
        <v>72299.850000000006</v>
      </c>
      <c r="G140" s="142" t="s">
        <v>1139</v>
      </c>
      <c r="H140" s="142" t="s">
        <v>1160</v>
      </c>
      <c r="I140" s="142" t="s">
        <v>951</v>
      </c>
      <c r="J140" s="142" t="s">
        <v>177</v>
      </c>
      <c r="K140" s="142" t="s">
        <v>0</v>
      </c>
    </row>
    <row r="141" spans="1:11" x14ac:dyDescent="0.25">
      <c r="A141" s="142" t="s">
        <v>381</v>
      </c>
      <c r="B141" s="142" t="s">
        <v>2</v>
      </c>
      <c r="C141" s="144" t="s">
        <v>154</v>
      </c>
      <c r="D141" s="142" t="s">
        <v>1159</v>
      </c>
      <c r="E141" s="142">
        <v>5.7949999999999999</v>
      </c>
      <c r="F141" s="143">
        <v>3708.8</v>
      </c>
      <c r="G141" s="142" t="s">
        <v>1096</v>
      </c>
      <c r="H141" s="142" t="s">
        <v>1158</v>
      </c>
      <c r="I141" s="142" t="s">
        <v>987</v>
      </c>
      <c r="J141" s="142" t="s">
        <v>177</v>
      </c>
      <c r="K141" s="142" t="s">
        <v>0</v>
      </c>
    </row>
    <row r="142" spans="1:11" x14ac:dyDescent="0.25">
      <c r="A142" s="142" t="s">
        <v>1157</v>
      </c>
      <c r="B142" s="142" t="s">
        <v>2</v>
      </c>
      <c r="C142" s="144" t="s">
        <v>165</v>
      </c>
      <c r="D142" s="142" t="s">
        <v>1156</v>
      </c>
      <c r="E142" s="142">
        <v>5.8049999999999997</v>
      </c>
      <c r="F142" s="143">
        <v>28502.55</v>
      </c>
      <c r="G142" s="142" t="s">
        <v>1096</v>
      </c>
      <c r="H142" s="142" t="s">
        <v>1155</v>
      </c>
      <c r="I142" s="142" t="s">
        <v>987</v>
      </c>
      <c r="J142" s="142" t="s">
        <v>177</v>
      </c>
      <c r="K142" s="142" t="s">
        <v>0</v>
      </c>
    </row>
    <row r="143" spans="1:11" x14ac:dyDescent="0.25">
      <c r="A143" s="142" t="s">
        <v>1154</v>
      </c>
      <c r="B143" s="142" t="s">
        <v>2</v>
      </c>
      <c r="C143" s="144" t="s">
        <v>1153</v>
      </c>
      <c r="D143" s="142" t="s">
        <v>1152</v>
      </c>
      <c r="E143" s="142">
        <v>7.4699</v>
      </c>
      <c r="F143" s="143">
        <v>3062.65</v>
      </c>
      <c r="G143" s="142" t="s">
        <v>917</v>
      </c>
      <c r="H143" s="142" t="s">
        <v>1151</v>
      </c>
      <c r="I143" s="142" t="s">
        <v>1150</v>
      </c>
      <c r="J143" s="142" t="s">
        <v>177</v>
      </c>
      <c r="K143" s="142" t="s">
        <v>0</v>
      </c>
    </row>
    <row r="144" spans="1:11" x14ac:dyDescent="0.25">
      <c r="A144" s="142" t="s">
        <v>1149</v>
      </c>
      <c r="B144" s="142" t="s">
        <v>2</v>
      </c>
      <c r="C144" s="144" t="s">
        <v>1148</v>
      </c>
      <c r="D144" s="142" t="s">
        <v>1147</v>
      </c>
      <c r="E144" s="142">
        <v>5.2510000000000003</v>
      </c>
      <c r="F144" s="143">
        <v>7088.85</v>
      </c>
      <c r="G144" s="142" t="s">
        <v>923</v>
      </c>
      <c r="H144" s="142" t="s">
        <v>1146</v>
      </c>
      <c r="I144" s="142" t="s">
        <v>1083</v>
      </c>
      <c r="J144" s="142" t="s">
        <v>177</v>
      </c>
      <c r="K144" s="142" t="s">
        <v>0</v>
      </c>
    </row>
    <row r="145" spans="1:11" x14ac:dyDescent="0.25">
      <c r="A145" s="142" t="s">
        <v>395</v>
      </c>
      <c r="B145" s="142" t="s">
        <v>2</v>
      </c>
      <c r="C145" s="144" t="s">
        <v>164</v>
      </c>
      <c r="D145" s="142" t="s">
        <v>1145</v>
      </c>
      <c r="E145" s="142">
        <v>6.1795</v>
      </c>
      <c r="F145" s="143">
        <v>7285.63</v>
      </c>
      <c r="G145" s="142" t="s">
        <v>923</v>
      </c>
      <c r="H145" s="142" t="s">
        <v>1144</v>
      </c>
      <c r="I145" s="142" t="s">
        <v>1083</v>
      </c>
      <c r="J145" s="142" t="s">
        <v>177</v>
      </c>
      <c r="K145" s="142" t="s">
        <v>0</v>
      </c>
    </row>
    <row r="146" spans="1:11" x14ac:dyDescent="0.25">
      <c r="A146" s="142" t="s">
        <v>397</v>
      </c>
      <c r="B146" s="142" t="s">
        <v>2</v>
      </c>
      <c r="C146" s="144" t="s">
        <v>1105</v>
      </c>
      <c r="D146" s="142" t="s">
        <v>1143</v>
      </c>
      <c r="E146" s="142">
        <v>5.2510000000000003</v>
      </c>
      <c r="F146" s="143">
        <v>5513.55</v>
      </c>
      <c r="G146" s="142" t="s">
        <v>923</v>
      </c>
      <c r="H146" s="142" t="s">
        <v>1142</v>
      </c>
      <c r="I146" s="142" t="s">
        <v>1083</v>
      </c>
      <c r="J146" s="142" t="s">
        <v>177</v>
      </c>
      <c r="K146" s="142" t="s">
        <v>0</v>
      </c>
    </row>
    <row r="147" spans="1:11" x14ac:dyDescent="0.25">
      <c r="A147" s="142" t="s">
        <v>1141</v>
      </c>
      <c r="B147" s="142" t="s">
        <v>2</v>
      </c>
      <c r="C147" s="144" t="s">
        <v>154</v>
      </c>
      <c r="D147" s="142" t="s">
        <v>1140</v>
      </c>
      <c r="E147" s="142">
        <v>5.1719999999999997</v>
      </c>
      <c r="F147" s="143">
        <v>23274</v>
      </c>
      <c r="G147" s="142" t="s">
        <v>1139</v>
      </c>
      <c r="H147" s="142" t="s">
        <v>1138</v>
      </c>
      <c r="I147" s="142" t="s">
        <v>734</v>
      </c>
      <c r="J147" s="142" t="s">
        <v>177</v>
      </c>
      <c r="K147" s="142" t="s">
        <v>0</v>
      </c>
    </row>
    <row r="148" spans="1:11" x14ac:dyDescent="0.25">
      <c r="A148" s="142" t="s">
        <v>398</v>
      </c>
      <c r="B148" s="142" t="s">
        <v>2</v>
      </c>
      <c r="C148" s="144" t="s">
        <v>172</v>
      </c>
      <c r="D148" s="142" t="s">
        <v>1137</v>
      </c>
      <c r="E148" s="142">
        <v>5.2510000000000003</v>
      </c>
      <c r="F148" s="143">
        <v>8401.6</v>
      </c>
      <c r="G148" s="142" t="s">
        <v>923</v>
      </c>
      <c r="H148" s="142" t="s">
        <v>1136</v>
      </c>
      <c r="I148" s="142" t="s">
        <v>1083</v>
      </c>
      <c r="J148" s="142" t="s">
        <v>177</v>
      </c>
      <c r="K148" s="142" t="s">
        <v>0</v>
      </c>
    </row>
    <row r="149" spans="1:11" x14ac:dyDescent="0.25">
      <c r="A149" s="142" t="s">
        <v>1135</v>
      </c>
      <c r="B149" s="142" t="s">
        <v>2</v>
      </c>
      <c r="C149" s="144" t="s">
        <v>153</v>
      </c>
      <c r="D149" s="142" t="s">
        <v>1134</v>
      </c>
      <c r="E149" s="142">
        <v>5.8049999999999997</v>
      </c>
      <c r="F149" s="143">
        <v>57875.85</v>
      </c>
      <c r="G149" s="142" t="s">
        <v>1096</v>
      </c>
      <c r="H149" s="142" t="s">
        <v>1133</v>
      </c>
      <c r="I149" s="142" t="s">
        <v>987</v>
      </c>
      <c r="J149" s="142" t="s">
        <v>177</v>
      </c>
      <c r="K149" s="142" t="s">
        <v>0</v>
      </c>
    </row>
    <row r="150" spans="1:11" x14ac:dyDescent="0.25">
      <c r="A150" s="142" t="s">
        <v>1132</v>
      </c>
      <c r="B150" s="142" t="s">
        <v>2</v>
      </c>
      <c r="C150" s="144" t="s">
        <v>1131</v>
      </c>
      <c r="D150" s="142" t="s">
        <v>1130</v>
      </c>
      <c r="E150" s="142">
        <v>5.5990000000000002</v>
      </c>
      <c r="F150" s="143">
        <v>2278.79</v>
      </c>
      <c r="G150" s="142" t="s">
        <v>815</v>
      </c>
      <c r="H150" s="142" t="s">
        <v>1129</v>
      </c>
      <c r="I150" s="142" t="s">
        <v>813</v>
      </c>
      <c r="J150" s="142" t="s">
        <v>177</v>
      </c>
      <c r="K150" s="142" t="s">
        <v>0</v>
      </c>
    </row>
    <row r="151" spans="1:11" x14ac:dyDescent="0.25">
      <c r="A151" s="142" t="s">
        <v>1128</v>
      </c>
      <c r="B151" s="142" t="s">
        <v>2</v>
      </c>
      <c r="C151" s="144" t="s">
        <v>151</v>
      </c>
      <c r="D151" s="142" t="s">
        <v>1127</v>
      </c>
      <c r="E151" s="142">
        <v>6.1475</v>
      </c>
      <c r="F151" s="143">
        <v>61475</v>
      </c>
      <c r="G151" s="142" t="s">
        <v>1126</v>
      </c>
      <c r="H151" s="142" t="s">
        <v>1125</v>
      </c>
      <c r="I151" s="142" t="s">
        <v>1124</v>
      </c>
      <c r="J151" s="142" t="s">
        <v>177</v>
      </c>
      <c r="K151" s="142" t="s">
        <v>0</v>
      </c>
    </row>
    <row r="152" spans="1:11" x14ac:dyDescent="0.25">
      <c r="A152" s="142" t="s">
        <v>1123</v>
      </c>
      <c r="B152" s="142" t="s">
        <v>2</v>
      </c>
      <c r="C152" s="144" t="s">
        <v>154</v>
      </c>
      <c r="D152" s="142" t="s">
        <v>1122</v>
      </c>
      <c r="E152" s="142">
        <v>5.5990000000000002</v>
      </c>
      <c r="F152" s="143">
        <v>14893.34</v>
      </c>
      <c r="G152" s="142" t="s">
        <v>815</v>
      </c>
      <c r="H152" s="142" t="s">
        <v>1121</v>
      </c>
      <c r="I152" s="142" t="s">
        <v>813</v>
      </c>
      <c r="J152" s="142" t="s">
        <v>177</v>
      </c>
      <c r="K152" s="142" t="s">
        <v>0</v>
      </c>
    </row>
    <row r="153" spans="1:11" x14ac:dyDescent="0.25">
      <c r="A153" s="142" t="s">
        <v>1120</v>
      </c>
      <c r="B153" s="142" t="s">
        <v>2</v>
      </c>
      <c r="C153" s="144" t="s">
        <v>151</v>
      </c>
      <c r="D153" s="142" t="s">
        <v>1119</v>
      </c>
      <c r="E153" s="142">
        <v>5.5990000000000002</v>
      </c>
      <c r="F153" s="143">
        <v>4311.2299999999996</v>
      </c>
      <c r="G153" s="142" t="s">
        <v>815</v>
      </c>
      <c r="H153" s="142" t="s">
        <v>1118</v>
      </c>
      <c r="I153" s="142" t="s">
        <v>813</v>
      </c>
      <c r="J153" s="142" t="s">
        <v>177</v>
      </c>
      <c r="K153" s="142" t="s">
        <v>0</v>
      </c>
    </row>
    <row r="154" spans="1:11" x14ac:dyDescent="0.25">
      <c r="A154" s="142" t="s">
        <v>403</v>
      </c>
      <c r="B154" s="142" t="s">
        <v>2</v>
      </c>
      <c r="C154" s="144" t="s">
        <v>165</v>
      </c>
      <c r="D154" s="142" t="s">
        <v>1117</v>
      </c>
      <c r="E154" s="142">
        <v>5.5670000000000002</v>
      </c>
      <c r="F154" s="143">
        <v>27445.31</v>
      </c>
      <c r="G154" s="142" t="s">
        <v>1116</v>
      </c>
      <c r="H154" s="142" t="s">
        <v>1115</v>
      </c>
      <c r="I154" s="142" t="s">
        <v>984</v>
      </c>
      <c r="J154" s="142" t="s">
        <v>177</v>
      </c>
      <c r="K154" s="142" t="s">
        <v>0</v>
      </c>
    </row>
    <row r="155" spans="1:11" x14ac:dyDescent="0.25">
      <c r="A155" s="142" t="s">
        <v>1114</v>
      </c>
      <c r="B155" s="142" t="s">
        <v>2</v>
      </c>
      <c r="C155" s="144" t="s">
        <v>156</v>
      </c>
      <c r="D155" s="142" t="s">
        <v>1113</v>
      </c>
      <c r="E155" s="142">
        <v>5.6204999999999998</v>
      </c>
      <c r="F155" s="143">
        <v>3934.35</v>
      </c>
      <c r="G155" s="142" t="s">
        <v>817</v>
      </c>
      <c r="H155" s="142" t="s">
        <v>1112</v>
      </c>
      <c r="I155" s="142" t="s">
        <v>777</v>
      </c>
      <c r="J155" s="142" t="s">
        <v>177</v>
      </c>
      <c r="K155" s="142" t="s">
        <v>0</v>
      </c>
    </row>
    <row r="156" spans="1:11" x14ac:dyDescent="0.25">
      <c r="A156" s="142" t="s">
        <v>1111</v>
      </c>
      <c r="B156" s="142" t="s">
        <v>2</v>
      </c>
      <c r="C156" s="144" t="s">
        <v>1110</v>
      </c>
      <c r="D156" s="142" t="s">
        <v>1109</v>
      </c>
      <c r="E156" s="142">
        <v>5.5244999999999997</v>
      </c>
      <c r="F156" s="143">
        <v>2364.48</v>
      </c>
      <c r="G156" s="142" t="s">
        <v>1108</v>
      </c>
      <c r="H156" s="142" t="s">
        <v>1107</v>
      </c>
      <c r="I156" s="142" t="s">
        <v>1106</v>
      </c>
      <c r="J156" s="142" t="s">
        <v>177</v>
      </c>
      <c r="K156" s="142" t="s">
        <v>0</v>
      </c>
    </row>
    <row r="157" spans="1:11" x14ac:dyDescent="0.25">
      <c r="A157" s="142" t="s">
        <v>402</v>
      </c>
      <c r="B157" s="142" t="s">
        <v>2</v>
      </c>
      <c r="C157" s="144" t="s">
        <v>1105</v>
      </c>
      <c r="D157" s="142" t="s">
        <v>1104</v>
      </c>
      <c r="E157" s="142">
        <v>5.5209999999999999</v>
      </c>
      <c r="F157" s="143">
        <v>15762.45</v>
      </c>
      <c r="G157" s="142" t="s">
        <v>1064</v>
      </c>
      <c r="H157" s="142" t="s">
        <v>1103</v>
      </c>
      <c r="I157" s="142" t="s">
        <v>1102</v>
      </c>
      <c r="J157" s="142" t="s">
        <v>177</v>
      </c>
      <c r="K157" s="142" t="s">
        <v>0</v>
      </c>
    </row>
    <row r="158" spans="1:11" x14ac:dyDescent="0.25">
      <c r="A158" s="142" t="s">
        <v>1101</v>
      </c>
      <c r="B158" s="142" t="s">
        <v>2</v>
      </c>
      <c r="C158" s="144" t="s">
        <v>157</v>
      </c>
      <c r="D158" s="142" t="s">
        <v>1056</v>
      </c>
      <c r="E158" s="142">
        <v>5.2530000000000001</v>
      </c>
      <c r="F158" s="143">
        <v>12896.11</v>
      </c>
      <c r="G158" s="142" t="s">
        <v>1093</v>
      </c>
      <c r="H158" s="142" t="s">
        <v>1100</v>
      </c>
      <c r="I158" s="142" t="s">
        <v>1091</v>
      </c>
      <c r="J158" s="142" t="s">
        <v>177</v>
      </c>
      <c r="K158" s="142" t="s">
        <v>0</v>
      </c>
    </row>
    <row r="159" spans="1:11" x14ac:dyDescent="0.25">
      <c r="A159" s="142" t="s">
        <v>1099</v>
      </c>
      <c r="B159" s="142" t="s">
        <v>2</v>
      </c>
      <c r="C159" s="144" t="s">
        <v>155</v>
      </c>
      <c r="D159" s="142" t="s">
        <v>989</v>
      </c>
      <c r="E159" s="142">
        <v>5.2709999999999999</v>
      </c>
      <c r="F159" s="143">
        <v>10489.29</v>
      </c>
      <c r="G159" s="142" t="s">
        <v>1088</v>
      </c>
      <c r="H159" s="142" t="s">
        <v>1098</v>
      </c>
      <c r="I159" s="142" t="s">
        <v>1086</v>
      </c>
      <c r="J159" s="142" t="s">
        <v>177</v>
      </c>
      <c r="K159" s="142" t="s">
        <v>0</v>
      </c>
    </row>
    <row r="160" spans="1:11" x14ac:dyDescent="0.25">
      <c r="A160" s="142" t="s">
        <v>380</v>
      </c>
      <c r="B160" s="142" t="s">
        <v>2</v>
      </c>
      <c r="C160" s="144" t="s">
        <v>151</v>
      </c>
      <c r="D160" s="142" t="s">
        <v>1097</v>
      </c>
      <c r="E160" s="142">
        <v>6.2279999999999998</v>
      </c>
      <c r="F160" s="143">
        <v>16940.16</v>
      </c>
      <c r="G160" s="142" t="s">
        <v>1096</v>
      </c>
      <c r="H160" s="142" t="s">
        <v>1095</v>
      </c>
      <c r="I160" s="142" t="s">
        <v>987</v>
      </c>
      <c r="J160" s="142" t="s">
        <v>177</v>
      </c>
      <c r="K160" s="142" t="s">
        <v>0</v>
      </c>
    </row>
    <row r="161" spans="1:11" x14ac:dyDescent="0.25">
      <c r="A161" s="142" t="s">
        <v>401</v>
      </c>
      <c r="B161" s="142" t="s">
        <v>2</v>
      </c>
      <c r="C161" s="144" t="s">
        <v>155</v>
      </c>
      <c r="D161" s="142" t="s">
        <v>1094</v>
      </c>
      <c r="E161" s="142">
        <v>5.2393999999999998</v>
      </c>
      <c r="F161" s="143">
        <v>20852.810000000001</v>
      </c>
      <c r="G161" s="142" t="s">
        <v>1093</v>
      </c>
      <c r="H161" s="142" t="s">
        <v>1092</v>
      </c>
      <c r="I161" s="142" t="s">
        <v>1091</v>
      </c>
      <c r="J161" s="142" t="s">
        <v>177</v>
      </c>
      <c r="K161" s="142" t="s">
        <v>0</v>
      </c>
    </row>
    <row r="162" spans="1:11" x14ac:dyDescent="0.25">
      <c r="A162" s="142" t="s">
        <v>1090</v>
      </c>
      <c r="B162" s="142" t="s">
        <v>2</v>
      </c>
      <c r="C162" s="144" t="s">
        <v>151</v>
      </c>
      <c r="D162" s="142" t="s">
        <v>1089</v>
      </c>
      <c r="E162" s="142">
        <v>5.7404999999999999</v>
      </c>
      <c r="F162" s="143">
        <v>65556.509999999995</v>
      </c>
      <c r="G162" s="142" t="s">
        <v>1088</v>
      </c>
      <c r="H162" s="142" t="s">
        <v>1087</v>
      </c>
      <c r="I162" s="142" t="s">
        <v>1086</v>
      </c>
      <c r="J162" s="142" t="s">
        <v>177</v>
      </c>
      <c r="K162" s="142" t="s">
        <v>0</v>
      </c>
    </row>
    <row r="163" spans="1:11" x14ac:dyDescent="0.25">
      <c r="A163" s="142" t="s">
        <v>396</v>
      </c>
      <c r="B163" s="142" t="s">
        <v>2</v>
      </c>
      <c r="C163" s="144" t="s">
        <v>153</v>
      </c>
      <c r="D163" s="142" t="s">
        <v>1085</v>
      </c>
      <c r="E163" s="142">
        <v>5.2510000000000003</v>
      </c>
      <c r="F163" s="143">
        <v>21607.86</v>
      </c>
      <c r="G163" s="142" t="s">
        <v>923</v>
      </c>
      <c r="H163" s="142" t="s">
        <v>1084</v>
      </c>
      <c r="I163" s="142" t="s">
        <v>1083</v>
      </c>
      <c r="J163" s="142" t="s">
        <v>177</v>
      </c>
      <c r="K163" s="142" t="s">
        <v>0</v>
      </c>
    </row>
    <row r="164" spans="1:11" x14ac:dyDescent="0.25">
      <c r="A164" s="142" t="s">
        <v>1082</v>
      </c>
      <c r="B164" s="142" t="s">
        <v>63</v>
      </c>
      <c r="C164" s="144" t="s">
        <v>150</v>
      </c>
      <c r="D164" s="142" t="s">
        <v>1022</v>
      </c>
      <c r="E164" s="142">
        <v>5.6340000000000003</v>
      </c>
      <c r="F164" s="143">
        <v>14958.27</v>
      </c>
      <c r="G164" s="142" t="s">
        <v>1081</v>
      </c>
      <c r="H164" s="142" t="s">
        <v>1080</v>
      </c>
      <c r="I164" s="142" t="s">
        <v>836</v>
      </c>
      <c r="J164" s="142" t="s">
        <v>177</v>
      </c>
      <c r="K164" s="142" t="s">
        <v>0</v>
      </c>
    </row>
    <row r="165" spans="1:11" x14ac:dyDescent="0.25">
      <c r="A165" s="142" t="s">
        <v>1079</v>
      </c>
      <c r="B165" s="142" t="s">
        <v>63</v>
      </c>
      <c r="C165" s="144" t="s">
        <v>167</v>
      </c>
      <c r="D165" s="142" t="s">
        <v>916</v>
      </c>
      <c r="E165" s="142">
        <v>5.4589999999999996</v>
      </c>
      <c r="F165" s="143">
        <v>13647.5</v>
      </c>
      <c r="G165" s="142" t="s">
        <v>982</v>
      </c>
      <c r="H165" s="142" t="s">
        <v>1078</v>
      </c>
      <c r="I165" s="142" t="s">
        <v>857</v>
      </c>
      <c r="J165" s="142" t="s">
        <v>177</v>
      </c>
      <c r="K165" s="142" t="s">
        <v>0</v>
      </c>
    </row>
    <row r="166" spans="1:11" x14ac:dyDescent="0.25">
      <c r="A166" s="142" t="s">
        <v>1077</v>
      </c>
      <c r="B166" s="142" t="s">
        <v>63</v>
      </c>
      <c r="C166" s="144" t="s">
        <v>150</v>
      </c>
      <c r="D166" s="142" t="s">
        <v>1076</v>
      </c>
      <c r="E166" s="142">
        <v>5.6165000000000003</v>
      </c>
      <c r="F166" s="143">
        <v>2527.42</v>
      </c>
      <c r="G166" s="142" t="s">
        <v>763</v>
      </c>
      <c r="H166" s="142" t="s">
        <v>1075</v>
      </c>
      <c r="I166" s="142" t="s">
        <v>1074</v>
      </c>
      <c r="J166" s="142" t="s">
        <v>177</v>
      </c>
      <c r="K166" s="142" t="s">
        <v>0</v>
      </c>
    </row>
    <row r="167" spans="1:11" x14ac:dyDescent="0.25">
      <c r="A167" s="142" t="s">
        <v>372</v>
      </c>
      <c r="B167" s="142" t="s">
        <v>63</v>
      </c>
      <c r="C167" s="144" t="s">
        <v>154</v>
      </c>
      <c r="D167" s="142" t="s">
        <v>903</v>
      </c>
      <c r="E167" s="142">
        <v>5.6580000000000004</v>
      </c>
      <c r="F167" s="143">
        <v>3394.8</v>
      </c>
      <c r="G167" s="142" t="s">
        <v>848</v>
      </c>
      <c r="H167" s="146" t="s">
        <v>1073</v>
      </c>
      <c r="I167" s="142" t="s">
        <v>846</v>
      </c>
      <c r="J167" s="142" t="s">
        <v>177</v>
      </c>
      <c r="K167" s="142" t="s">
        <v>0</v>
      </c>
    </row>
    <row r="168" spans="1:11" x14ac:dyDescent="0.25">
      <c r="A168" s="142" t="s">
        <v>1072</v>
      </c>
      <c r="B168" s="142" t="s">
        <v>63</v>
      </c>
      <c r="C168" s="144" t="s">
        <v>151</v>
      </c>
      <c r="D168" s="142" t="s">
        <v>1071</v>
      </c>
      <c r="E168" s="142">
        <v>5.82</v>
      </c>
      <c r="F168" s="143">
        <v>4365</v>
      </c>
      <c r="G168" s="142" t="s">
        <v>1070</v>
      </c>
      <c r="H168" s="142" t="s">
        <v>1069</v>
      </c>
      <c r="I168" s="142" t="s">
        <v>1068</v>
      </c>
      <c r="J168" s="142" t="s">
        <v>177</v>
      </c>
      <c r="K168" s="142" t="s">
        <v>0</v>
      </c>
    </row>
    <row r="169" spans="1:11" x14ac:dyDescent="0.25">
      <c r="A169" s="142" t="s">
        <v>1067</v>
      </c>
      <c r="B169" s="142" t="s">
        <v>63</v>
      </c>
      <c r="C169" s="144" t="s">
        <v>155</v>
      </c>
      <c r="D169" s="142" t="s">
        <v>989</v>
      </c>
      <c r="E169" s="142">
        <v>5.2910000000000004</v>
      </c>
      <c r="F169" s="143">
        <v>10529.09</v>
      </c>
      <c r="G169" s="142" t="s">
        <v>854</v>
      </c>
      <c r="H169" s="142" t="s">
        <v>1066</v>
      </c>
      <c r="I169" s="142" t="s">
        <v>852</v>
      </c>
      <c r="J169" s="142" t="s">
        <v>177</v>
      </c>
      <c r="K169" s="142" t="s">
        <v>0</v>
      </c>
    </row>
    <row r="170" spans="1:11" x14ac:dyDescent="0.25">
      <c r="A170" s="142" t="s">
        <v>1065</v>
      </c>
      <c r="B170" s="142" t="s">
        <v>63</v>
      </c>
      <c r="C170" s="144" t="s">
        <v>150</v>
      </c>
      <c r="D170" s="142" t="s">
        <v>855</v>
      </c>
      <c r="E170" s="142">
        <v>5.5250000000000004</v>
      </c>
      <c r="F170" s="143">
        <v>16298.75</v>
      </c>
      <c r="G170" s="142" t="s">
        <v>1064</v>
      </c>
      <c r="H170" s="142" t="s">
        <v>1063</v>
      </c>
      <c r="I170" s="142" t="s">
        <v>1062</v>
      </c>
      <c r="J170" s="142" t="s">
        <v>177</v>
      </c>
      <c r="K170" s="142" t="s">
        <v>0</v>
      </c>
    </row>
    <row r="171" spans="1:11" x14ac:dyDescent="0.25">
      <c r="A171" s="142" t="s">
        <v>1061</v>
      </c>
      <c r="B171" s="142" t="s">
        <v>63</v>
      </c>
      <c r="C171" s="144" t="s">
        <v>150</v>
      </c>
      <c r="D171" s="142" t="s">
        <v>855</v>
      </c>
      <c r="E171" s="142">
        <v>5.3090000000000002</v>
      </c>
      <c r="F171" s="143">
        <v>15661.55</v>
      </c>
      <c r="G171" s="142" t="s">
        <v>1060</v>
      </c>
      <c r="H171" s="142" t="s">
        <v>1059</v>
      </c>
      <c r="I171" s="142" t="s">
        <v>1058</v>
      </c>
      <c r="J171" s="142" t="s">
        <v>177</v>
      </c>
      <c r="K171" s="142" t="s">
        <v>0</v>
      </c>
    </row>
    <row r="172" spans="1:11" x14ac:dyDescent="0.25">
      <c r="A172" s="142" t="s">
        <v>1057</v>
      </c>
      <c r="B172" s="142" t="s">
        <v>63</v>
      </c>
      <c r="C172" s="144" t="s">
        <v>165</v>
      </c>
      <c r="D172" s="142" t="s">
        <v>1056</v>
      </c>
      <c r="E172" s="142">
        <v>5.5679999999999996</v>
      </c>
      <c r="F172" s="143">
        <v>13669.44</v>
      </c>
      <c r="G172" s="142" t="s">
        <v>1050</v>
      </c>
      <c r="H172" s="142" t="s">
        <v>1055</v>
      </c>
      <c r="I172" s="142" t="s">
        <v>1048</v>
      </c>
      <c r="J172" s="142" t="s">
        <v>177</v>
      </c>
      <c r="K172" s="142" t="s">
        <v>0</v>
      </c>
    </row>
    <row r="173" spans="1:11" x14ac:dyDescent="0.25">
      <c r="A173" s="142" t="s">
        <v>1054</v>
      </c>
      <c r="B173" s="142" t="s">
        <v>63</v>
      </c>
      <c r="C173" s="144" t="s">
        <v>167</v>
      </c>
      <c r="D173" s="142" t="s">
        <v>1053</v>
      </c>
      <c r="E173" s="142">
        <v>5.5679999999999996</v>
      </c>
      <c r="F173" s="143">
        <v>9432.19</v>
      </c>
      <c r="G173" s="142" t="s">
        <v>1050</v>
      </c>
      <c r="H173" s="142" t="s">
        <v>1052</v>
      </c>
      <c r="I173" s="142" t="s">
        <v>1048</v>
      </c>
      <c r="J173" s="142" t="s">
        <v>177</v>
      </c>
      <c r="K173" s="142" t="s">
        <v>0</v>
      </c>
    </row>
    <row r="174" spans="1:11" x14ac:dyDescent="0.25">
      <c r="A174" s="142" t="s">
        <v>1051</v>
      </c>
      <c r="B174" s="142" t="s">
        <v>63</v>
      </c>
      <c r="C174" s="144" t="s">
        <v>150</v>
      </c>
      <c r="D174" s="142" t="s">
        <v>1034</v>
      </c>
      <c r="E174" s="142">
        <v>5.5679999999999996</v>
      </c>
      <c r="F174" s="143">
        <v>10300.799999999999</v>
      </c>
      <c r="G174" s="142" t="s">
        <v>1050</v>
      </c>
      <c r="H174" s="142" t="s">
        <v>1049</v>
      </c>
      <c r="I174" s="142" t="s">
        <v>1048</v>
      </c>
      <c r="J174" s="142" t="s">
        <v>177</v>
      </c>
      <c r="K174" s="142" t="s">
        <v>0</v>
      </c>
    </row>
    <row r="175" spans="1:11" x14ac:dyDescent="0.25">
      <c r="A175" s="142" t="s">
        <v>1047</v>
      </c>
      <c r="B175" s="142" t="s">
        <v>67</v>
      </c>
      <c r="C175" s="144" t="s">
        <v>153</v>
      </c>
      <c r="D175" s="142" t="s">
        <v>1007</v>
      </c>
      <c r="E175" s="142">
        <v>5.1779999999999999</v>
      </c>
      <c r="F175" s="143">
        <v>5178</v>
      </c>
      <c r="G175" s="142" t="s">
        <v>1046</v>
      </c>
      <c r="H175" s="142" t="s">
        <v>1045</v>
      </c>
      <c r="I175" s="142" t="s">
        <v>953</v>
      </c>
      <c r="J175" s="142" t="s">
        <v>177</v>
      </c>
      <c r="K175" s="142" t="s">
        <v>0</v>
      </c>
    </row>
    <row r="176" spans="1:11" x14ac:dyDescent="0.25">
      <c r="A176" s="142" t="s">
        <v>374</v>
      </c>
      <c r="B176" s="142" t="s">
        <v>67</v>
      </c>
      <c r="C176" s="144" t="s">
        <v>150</v>
      </c>
      <c r="D176" s="142" t="s">
        <v>1044</v>
      </c>
      <c r="E176" s="142">
        <v>5.2435</v>
      </c>
      <c r="F176" s="143">
        <v>3932.62</v>
      </c>
      <c r="G176" s="142" t="s">
        <v>1004</v>
      </c>
      <c r="H176" s="142" t="s">
        <v>1043</v>
      </c>
      <c r="I176" s="142" t="s">
        <v>1040</v>
      </c>
      <c r="J176" s="142" t="s">
        <v>177</v>
      </c>
      <c r="K176" s="142" t="s">
        <v>0</v>
      </c>
    </row>
    <row r="177" spans="1:11" x14ac:dyDescent="0.25">
      <c r="A177" s="142" t="s">
        <v>250</v>
      </c>
      <c r="B177" s="142" t="s">
        <v>67</v>
      </c>
      <c r="C177" s="144" t="s">
        <v>151</v>
      </c>
      <c r="D177" s="142" t="s">
        <v>1042</v>
      </c>
      <c r="E177" s="142">
        <v>5.835</v>
      </c>
      <c r="F177" s="143">
        <v>7352.1</v>
      </c>
      <c r="G177" s="142" t="s">
        <v>869</v>
      </c>
      <c r="H177" s="142" t="s">
        <v>1041</v>
      </c>
      <c r="I177" s="142" t="s">
        <v>1040</v>
      </c>
      <c r="J177" s="142" t="s">
        <v>177</v>
      </c>
      <c r="K177" s="142" t="s">
        <v>0</v>
      </c>
    </row>
    <row r="178" spans="1:11" x14ac:dyDescent="0.25">
      <c r="A178" s="142" t="s">
        <v>212</v>
      </c>
      <c r="B178" s="142" t="s">
        <v>63</v>
      </c>
      <c r="C178" s="144" t="s">
        <v>151</v>
      </c>
      <c r="D178" s="142" t="s">
        <v>1039</v>
      </c>
      <c r="E178" s="142">
        <v>5.649</v>
      </c>
      <c r="F178" s="143">
        <v>10802.69</v>
      </c>
      <c r="G178" s="142" t="s">
        <v>848</v>
      </c>
      <c r="H178" s="142" t="s">
        <v>1038</v>
      </c>
      <c r="I178" s="142" t="s">
        <v>846</v>
      </c>
      <c r="J178" s="142" t="s">
        <v>177</v>
      </c>
      <c r="K178" s="142" t="s">
        <v>0</v>
      </c>
    </row>
    <row r="179" spans="1:11" x14ac:dyDescent="0.25">
      <c r="A179" s="142" t="s">
        <v>426</v>
      </c>
      <c r="B179" s="142" t="s">
        <v>63</v>
      </c>
      <c r="C179" s="144" t="s">
        <v>150</v>
      </c>
      <c r="D179" s="142" t="s">
        <v>1037</v>
      </c>
      <c r="E179" s="142">
        <v>5.657</v>
      </c>
      <c r="F179" s="143">
        <v>10748.3</v>
      </c>
      <c r="G179" s="142" t="s">
        <v>1036</v>
      </c>
      <c r="H179" s="145"/>
      <c r="I179" s="142" t="s">
        <v>1035</v>
      </c>
      <c r="J179" s="142" t="s">
        <v>177</v>
      </c>
      <c r="K179" s="142" t="s">
        <v>0</v>
      </c>
    </row>
    <row r="180" spans="1:11" x14ac:dyDescent="0.25">
      <c r="A180" s="142" t="s">
        <v>373</v>
      </c>
      <c r="B180" s="142" t="s">
        <v>67</v>
      </c>
      <c r="C180" s="144" t="s">
        <v>150</v>
      </c>
      <c r="D180" s="142" t="s">
        <v>1034</v>
      </c>
      <c r="E180" s="142">
        <v>5.29</v>
      </c>
      <c r="F180" s="143">
        <v>9786.5</v>
      </c>
      <c r="G180" s="142" t="s">
        <v>869</v>
      </c>
      <c r="H180" s="142" t="s">
        <v>1033</v>
      </c>
      <c r="I180" s="142" t="s">
        <v>867</v>
      </c>
      <c r="J180" s="142" t="s">
        <v>177</v>
      </c>
      <c r="K180" s="142" t="s">
        <v>0</v>
      </c>
    </row>
    <row r="181" spans="1:11" x14ac:dyDescent="0.25">
      <c r="A181" s="142" t="s">
        <v>251</v>
      </c>
      <c r="B181" s="142" t="s">
        <v>67</v>
      </c>
      <c r="C181" s="144" t="s">
        <v>158</v>
      </c>
      <c r="D181" s="142" t="s">
        <v>1032</v>
      </c>
      <c r="E181" s="142">
        <v>5.0620000000000003</v>
      </c>
      <c r="F181" s="143">
        <v>2834.72</v>
      </c>
      <c r="G181" s="142" t="s">
        <v>964</v>
      </c>
      <c r="H181" s="142" t="s">
        <v>1031</v>
      </c>
      <c r="I181" s="142" t="s">
        <v>962</v>
      </c>
      <c r="J181" s="142" t="s">
        <v>177</v>
      </c>
      <c r="K181" s="142" t="s">
        <v>0</v>
      </c>
    </row>
    <row r="182" spans="1:11" x14ac:dyDescent="0.25">
      <c r="A182" s="142" t="s">
        <v>375</v>
      </c>
      <c r="B182" s="142" t="s">
        <v>67</v>
      </c>
      <c r="C182" s="144" t="s">
        <v>1030</v>
      </c>
      <c r="D182" s="142" t="s">
        <v>1029</v>
      </c>
      <c r="E182" s="142">
        <v>5.085</v>
      </c>
      <c r="F182" s="143">
        <v>1779.75</v>
      </c>
      <c r="G182" s="142" t="s">
        <v>1026</v>
      </c>
      <c r="H182" s="142" t="s">
        <v>1028</v>
      </c>
      <c r="I182" s="142" t="s">
        <v>1024</v>
      </c>
      <c r="J182" s="142" t="s">
        <v>177</v>
      </c>
      <c r="K182" s="142" t="s">
        <v>0</v>
      </c>
    </row>
    <row r="183" spans="1:11" x14ac:dyDescent="0.25">
      <c r="A183" s="142" t="s">
        <v>252</v>
      </c>
      <c r="B183" s="142" t="s">
        <v>67</v>
      </c>
      <c r="C183" s="144" t="s">
        <v>165</v>
      </c>
      <c r="D183" s="142" t="s">
        <v>1027</v>
      </c>
      <c r="E183" s="142">
        <v>5.0919999999999996</v>
      </c>
      <c r="F183" s="143">
        <v>12042.58</v>
      </c>
      <c r="G183" s="142" t="s">
        <v>1026</v>
      </c>
      <c r="H183" s="142" t="s">
        <v>1025</v>
      </c>
      <c r="I183" s="142" t="s">
        <v>1024</v>
      </c>
      <c r="J183" s="142" t="s">
        <v>177</v>
      </c>
      <c r="K183" s="142" t="s">
        <v>0</v>
      </c>
    </row>
    <row r="184" spans="1:11" x14ac:dyDescent="0.25">
      <c r="A184" s="142" t="s">
        <v>1023</v>
      </c>
      <c r="B184" s="142" t="s">
        <v>67</v>
      </c>
      <c r="C184" s="144" t="s">
        <v>150</v>
      </c>
      <c r="D184" s="142" t="s">
        <v>1022</v>
      </c>
      <c r="E184" s="142">
        <v>5.3639999999999999</v>
      </c>
      <c r="F184" s="143">
        <v>14241.42</v>
      </c>
      <c r="G184" s="142" t="s">
        <v>852</v>
      </c>
      <c r="H184" s="142" t="s">
        <v>1021</v>
      </c>
      <c r="I184" s="142" t="s">
        <v>790</v>
      </c>
      <c r="J184" s="142" t="s">
        <v>177</v>
      </c>
      <c r="K184" s="142" t="s">
        <v>0</v>
      </c>
    </row>
    <row r="185" spans="1:11" x14ac:dyDescent="0.25">
      <c r="A185" s="142" t="s">
        <v>1020</v>
      </c>
      <c r="B185" s="142" t="s">
        <v>67</v>
      </c>
      <c r="C185" s="144" t="s">
        <v>151</v>
      </c>
      <c r="D185" s="142" t="s">
        <v>995</v>
      </c>
      <c r="E185" s="142">
        <v>5.9429999999999996</v>
      </c>
      <c r="F185" s="143">
        <v>10697.4</v>
      </c>
      <c r="G185" s="142" t="s">
        <v>1019</v>
      </c>
      <c r="H185" s="142" t="s">
        <v>1018</v>
      </c>
      <c r="I185" s="142" t="s">
        <v>1017</v>
      </c>
      <c r="J185" s="142" t="s">
        <v>177</v>
      </c>
      <c r="K185" s="142" t="s">
        <v>0</v>
      </c>
    </row>
    <row r="186" spans="1:11" x14ac:dyDescent="0.25">
      <c r="A186" s="142" t="s">
        <v>376</v>
      </c>
      <c r="B186" s="142" t="s">
        <v>67</v>
      </c>
      <c r="C186" s="144" t="s">
        <v>150</v>
      </c>
      <c r="D186" s="142" t="s">
        <v>1016</v>
      </c>
      <c r="E186" s="142">
        <v>5.468</v>
      </c>
      <c r="F186" s="143">
        <v>8871.83</v>
      </c>
      <c r="G186" s="142" t="s">
        <v>859</v>
      </c>
      <c r="H186" s="142" t="s">
        <v>1015</v>
      </c>
      <c r="I186" s="142" t="s">
        <v>857</v>
      </c>
      <c r="J186" s="142" t="s">
        <v>177</v>
      </c>
      <c r="K186" s="142" t="s">
        <v>0</v>
      </c>
    </row>
    <row r="187" spans="1:11" x14ac:dyDescent="0.25">
      <c r="A187" s="142" t="s">
        <v>377</v>
      </c>
      <c r="B187" s="142" t="s">
        <v>67</v>
      </c>
      <c r="C187" s="144" t="s">
        <v>167</v>
      </c>
      <c r="D187" s="142" t="s">
        <v>1014</v>
      </c>
      <c r="E187" s="142">
        <v>5.5910000000000002</v>
      </c>
      <c r="F187" s="143">
        <v>6150.1</v>
      </c>
      <c r="G187" s="142" t="s">
        <v>942</v>
      </c>
      <c r="H187" s="142" t="s">
        <v>1013</v>
      </c>
      <c r="I187" s="142" t="s">
        <v>942</v>
      </c>
      <c r="J187" s="142" t="s">
        <v>177</v>
      </c>
      <c r="K187" s="142" t="s">
        <v>0</v>
      </c>
    </row>
    <row r="188" spans="1:11" x14ac:dyDescent="0.25">
      <c r="A188" s="142" t="s">
        <v>378</v>
      </c>
      <c r="B188" s="142" t="s">
        <v>67</v>
      </c>
      <c r="C188" s="144" t="s">
        <v>173</v>
      </c>
      <c r="D188" s="142" t="s">
        <v>1012</v>
      </c>
      <c r="E188" s="142">
        <v>5.6550000000000002</v>
      </c>
      <c r="F188" s="143">
        <v>14052.67</v>
      </c>
      <c r="G188" s="142" t="s">
        <v>1011</v>
      </c>
      <c r="H188" s="142" t="s">
        <v>1010</v>
      </c>
      <c r="I188" s="142" t="s">
        <v>1009</v>
      </c>
      <c r="J188" s="142" t="s">
        <v>177</v>
      </c>
      <c r="K188" s="142" t="s">
        <v>0</v>
      </c>
    </row>
    <row r="189" spans="1:11" x14ac:dyDescent="0.25">
      <c r="A189" s="142" t="s">
        <v>1008</v>
      </c>
      <c r="B189" s="142" t="s">
        <v>180</v>
      </c>
      <c r="C189" s="144" t="s">
        <v>153</v>
      </c>
      <c r="D189" s="142" t="s">
        <v>1007</v>
      </c>
      <c r="E189" s="142">
        <v>5.2409999999999997</v>
      </c>
      <c r="F189" s="143">
        <v>5241</v>
      </c>
      <c r="G189" s="142" t="s">
        <v>1006</v>
      </c>
      <c r="H189" s="142" t="s">
        <v>1005</v>
      </c>
      <c r="I189" s="142" t="s">
        <v>1004</v>
      </c>
      <c r="J189" s="142" t="s">
        <v>177</v>
      </c>
      <c r="K189" s="142" t="s">
        <v>0</v>
      </c>
    </row>
    <row r="190" spans="1:11" x14ac:dyDescent="0.25">
      <c r="A190" s="142" t="s">
        <v>152</v>
      </c>
      <c r="B190" s="142" t="s">
        <v>179</v>
      </c>
      <c r="C190" s="144" t="s">
        <v>151</v>
      </c>
      <c r="D190" s="142" t="s">
        <v>1003</v>
      </c>
      <c r="E190" s="142">
        <v>5.9969999999999999</v>
      </c>
      <c r="F190" s="143">
        <v>5997</v>
      </c>
      <c r="G190" s="142" t="s">
        <v>766</v>
      </c>
      <c r="H190" s="142">
        <v>15956858</v>
      </c>
      <c r="I190" s="142" t="s">
        <v>766</v>
      </c>
      <c r="J190" s="142" t="s">
        <v>177</v>
      </c>
      <c r="K190" s="142" t="s">
        <v>0</v>
      </c>
    </row>
    <row r="191" spans="1:11" x14ac:dyDescent="0.25">
      <c r="A191" s="142" t="s">
        <v>414</v>
      </c>
      <c r="B191" s="142" t="s">
        <v>179</v>
      </c>
      <c r="C191" s="144" t="s">
        <v>167</v>
      </c>
      <c r="D191" s="142" t="s">
        <v>1002</v>
      </c>
      <c r="E191" s="142">
        <v>5.508</v>
      </c>
      <c r="F191" s="143">
        <v>5370.3</v>
      </c>
      <c r="G191" s="142" t="s">
        <v>755</v>
      </c>
      <c r="H191" s="142" t="s">
        <v>1001</v>
      </c>
      <c r="I191" s="142" t="s">
        <v>753</v>
      </c>
      <c r="J191" s="142" t="s">
        <v>177</v>
      </c>
      <c r="K191" s="142" t="s">
        <v>0</v>
      </c>
    </row>
    <row r="192" spans="1:11" x14ac:dyDescent="0.25">
      <c r="A192" s="142" t="s">
        <v>1000</v>
      </c>
      <c r="B192" s="142" t="s">
        <v>179</v>
      </c>
      <c r="C192" s="144" t="s">
        <v>151</v>
      </c>
      <c r="D192" s="142" t="s">
        <v>901</v>
      </c>
      <c r="E192" s="142">
        <v>5.76</v>
      </c>
      <c r="F192" s="143">
        <v>8064</v>
      </c>
      <c r="G192" s="142" t="s">
        <v>999</v>
      </c>
      <c r="H192" s="142" t="s">
        <v>998</v>
      </c>
      <c r="I192" s="142" t="s">
        <v>997</v>
      </c>
      <c r="J192" s="142" t="s">
        <v>177</v>
      </c>
      <c r="K192" s="142" t="s">
        <v>0</v>
      </c>
    </row>
    <row r="193" spans="1:11" x14ac:dyDescent="0.25">
      <c r="A193" s="142" t="s">
        <v>996</v>
      </c>
      <c r="B193" s="142" t="s">
        <v>179</v>
      </c>
      <c r="C193" s="144" t="s">
        <v>151</v>
      </c>
      <c r="D193" s="142" t="s">
        <v>995</v>
      </c>
      <c r="E193" s="142">
        <v>6.0750000000000002</v>
      </c>
      <c r="F193" s="143">
        <v>10935</v>
      </c>
      <c r="G193" s="142" t="s">
        <v>795</v>
      </c>
      <c r="H193" s="142" t="s">
        <v>994</v>
      </c>
      <c r="I193" s="142" t="s">
        <v>793</v>
      </c>
      <c r="J193" s="142" t="s">
        <v>177</v>
      </c>
      <c r="K193" s="142" t="s">
        <v>0</v>
      </c>
    </row>
    <row r="194" spans="1:11" x14ac:dyDescent="0.25">
      <c r="A194" s="142" t="s">
        <v>993</v>
      </c>
      <c r="B194" s="142" t="s">
        <v>62</v>
      </c>
      <c r="C194" s="144" t="s">
        <v>150</v>
      </c>
      <c r="D194" s="142" t="s">
        <v>992</v>
      </c>
      <c r="E194" s="142">
        <v>5.3760000000000003</v>
      </c>
      <c r="F194" s="143">
        <v>13480.32</v>
      </c>
      <c r="G194" s="142" t="s">
        <v>991</v>
      </c>
      <c r="H194" s="142" t="s">
        <v>990</v>
      </c>
      <c r="I194" s="142" t="s">
        <v>877</v>
      </c>
      <c r="J194" s="142" t="s">
        <v>177</v>
      </c>
      <c r="K194" s="142" t="s">
        <v>3</v>
      </c>
    </row>
    <row r="195" spans="1:11" x14ac:dyDescent="0.25">
      <c r="A195" s="142" t="s">
        <v>220</v>
      </c>
      <c r="B195" s="142" t="s">
        <v>62</v>
      </c>
      <c r="C195" s="144" t="s">
        <v>155</v>
      </c>
      <c r="D195" s="142" t="s">
        <v>989</v>
      </c>
      <c r="E195" s="142">
        <v>5.8049999999999997</v>
      </c>
      <c r="F195" s="143">
        <v>11551.95</v>
      </c>
      <c r="G195" s="142" t="s">
        <v>793</v>
      </c>
      <c r="H195" s="142" t="s">
        <v>988</v>
      </c>
      <c r="I195" s="142" t="s">
        <v>987</v>
      </c>
      <c r="J195" s="142" t="s">
        <v>177</v>
      </c>
      <c r="K195" s="142" t="s">
        <v>0</v>
      </c>
    </row>
    <row r="196" spans="1:11" x14ac:dyDescent="0.25">
      <c r="A196" s="142" t="s">
        <v>986</v>
      </c>
      <c r="B196" s="142" t="s">
        <v>62</v>
      </c>
      <c r="C196" s="144" t="s">
        <v>151</v>
      </c>
      <c r="D196" s="142" t="s">
        <v>985</v>
      </c>
      <c r="E196" s="142">
        <v>6.05</v>
      </c>
      <c r="F196" s="143">
        <v>11979</v>
      </c>
      <c r="G196" s="142" t="s">
        <v>984</v>
      </c>
      <c r="H196" s="142" t="s">
        <v>983</v>
      </c>
      <c r="I196" s="142" t="s">
        <v>982</v>
      </c>
      <c r="J196" s="142" t="s">
        <v>177</v>
      </c>
      <c r="K196" s="142" t="s">
        <v>0</v>
      </c>
    </row>
    <row r="197" spans="1:11" x14ac:dyDescent="0.25">
      <c r="A197" s="142" t="s">
        <v>364</v>
      </c>
      <c r="B197" s="142" t="s">
        <v>63</v>
      </c>
      <c r="C197" s="144" t="s">
        <v>153</v>
      </c>
      <c r="D197" s="142" t="s">
        <v>949</v>
      </c>
      <c r="E197" s="142">
        <v>5.4398999999999997</v>
      </c>
      <c r="F197" s="143">
        <v>9220.6299999999992</v>
      </c>
      <c r="G197" s="142" t="s">
        <v>877</v>
      </c>
      <c r="H197" s="142" t="s">
        <v>876</v>
      </c>
      <c r="I197" s="142" t="s">
        <v>875</v>
      </c>
      <c r="J197" s="142" t="s">
        <v>177</v>
      </c>
      <c r="K197" s="142" t="s">
        <v>0</v>
      </c>
    </row>
    <row r="198" spans="1:11" x14ac:dyDescent="0.25">
      <c r="A198" s="142" t="s">
        <v>981</v>
      </c>
      <c r="B198" s="142" t="s">
        <v>63</v>
      </c>
      <c r="C198" s="144" t="s">
        <v>151</v>
      </c>
      <c r="D198" s="142" t="s">
        <v>980</v>
      </c>
      <c r="E198" s="142">
        <v>5.4565000000000001</v>
      </c>
      <c r="F198" s="143">
        <v>8643.09</v>
      </c>
      <c r="G198" s="142" t="s">
        <v>877</v>
      </c>
      <c r="H198" s="142" t="s">
        <v>979</v>
      </c>
      <c r="I198" s="142" t="s">
        <v>875</v>
      </c>
      <c r="J198" s="142" t="s">
        <v>177</v>
      </c>
      <c r="K198" s="142" t="s">
        <v>0</v>
      </c>
    </row>
    <row r="199" spans="1:11" x14ac:dyDescent="0.25">
      <c r="A199" s="142" t="s">
        <v>978</v>
      </c>
      <c r="B199" s="142" t="s">
        <v>63</v>
      </c>
      <c r="C199" s="144" t="s">
        <v>977</v>
      </c>
      <c r="D199" s="142" t="s">
        <v>976</v>
      </c>
      <c r="E199" s="142">
        <v>7.218</v>
      </c>
      <c r="F199" s="143">
        <v>5052.6000000000004</v>
      </c>
      <c r="G199" s="142" t="s">
        <v>975</v>
      </c>
      <c r="H199" s="142" t="s">
        <v>974</v>
      </c>
      <c r="I199" s="142" t="s">
        <v>973</v>
      </c>
      <c r="J199" s="142" t="s">
        <v>177</v>
      </c>
      <c r="K199" s="142" t="s">
        <v>0</v>
      </c>
    </row>
    <row r="200" spans="1:11" x14ac:dyDescent="0.25">
      <c r="A200" s="142" t="s">
        <v>358</v>
      </c>
      <c r="B200" s="142" t="s">
        <v>62</v>
      </c>
      <c r="C200" s="144" t="s">
        <v>169</v>
      </c>
      <c r="D200" s="142" t="s">
        <v>972</v>
      </c>
      <c r="E200" s="142">
        <v>5.4480000000000004</v>
      </c>
      <c r="F200" s="143">
        <v>6265.2</v>
      </c>
      <c r="G200" s="142" t="s">
        <v>969</v>
      </c>
      <c r="H200" s="142" t="s">
        <v>971</v>
      </c>
      <c r="I200" s="142" t="s">
        <v>967</v>
      </c>
      <c r="J200" s="142" t="s">
        <v>177</v>
      </c>
      <c r="K200" s="142" t="s">
        <v>0</v>
      </c>
    </row>
    <row r="201" spans="1:11" x14ac:dyDescent="0.25">
      <c r="A201" s="142" t="s">
        <v>222</v>
      </c>
      <c r="B201" s="142" t="s">
        <v>62</v>
      </c>
      <c r="C201" s="144" t="s">
        <v>150</v>
      </c>
      <c r="D201" s="142" t="s">
        <v>837</v>
      </c>
      <c r="E201" s="142">
        <v>5.4504999999999999</v>
      </c>
      <c r="F201" s="143">
        <v>9647.3799999999992</v>
      </c>
      <c r="G201" s="142" t="s">
        <v>969</v>
      </c>
      <c r="H201" s="142" t="s">
        <v>970</v>
      </c>
      <c r="I201" s="142" t="s">
        <v>967</v>
      </c>
      <c r="J201" s="142" t="s">
        <v>177</v>
      </c>
      <c r="K201" s="142" t="s">
        <v>0</v>
      </c>
    </row>
    <row r="202" spans="1:11" x14ac:dyDescent="0.25">
      <c r="A202" s="142" t="s">
        <v>221</v>
      </c>
      <c r="B202" s="142" t="s">
        <v>62</v>
      </c>
      <c r="C202" s="144" t="s">
        <v>151</v>
      </c>
      <c r="D202" s="142" t="s">
        <v>840</v>
      </c>
      <c r="E202" s="142">
        <v>5.9729999999999999</v>
      </c>
      <c r="F202" s="143">
        <v>9556.7999999999993</v>
      </c>
      <c r="G202" s="142" t="s">
        <v>969</v>
      </c>
      <c r="H202" s="142" t="s">
        <v>968</v>
      </c>
      <c r="I202" s="142" t="s">
        <v>967</v>
      </c>
      <c r="J202" s="142" t="s">
        <v>177</v>
      </c>
      <c r="K202" s="142" t="s">
        <v>0</v>
      </c>
    </row>
    <row r="203" spans="1:11" x14ac:dyDescent="0.25">
      <c r="A203" s="142" t="s">
        <v>359</v>
      </c>
      <c r="B203" s="142" t="s">
        <v>62</v>
      </c>
      <c r="C203" s="144" t="s">
        <v>150</v>
      </c>
      <c r="D203" s="142" t="s">
        <v>855</v>
      </c>
      <c r="E203" s="142">
        <v>5.4409999999999998</v>
      </c>
      <c r="F203" s="143">
        <v>16050.95</v>
      </c>
      <c r="G203" s="142" t="s">
        <v>966</v>
      </c>
      <c r="H203" s="142" t="s">
        <v>885</v>
      </c>
      <c r="I203" s="142" t="s">
        <v>965</v>
      </c>
      <c r="J203" s="142" t="s">
        <v>177</v>
      </c>
      <c r="K203" s="142" t="s">
        <v>0</v>
      </c>
    </row>
    <row r="204" spans="1:11" x14ac:dyDescent="0.25">
      <c r="A204" s="142" t="s">
        <v>223</v>
      </c>
      <c r="B204" s="142" t="s">
        <v>62</v>
      </c>
      <c r="C204" s="144" t="s">
        <v>153</v>
      </c>
      <c r="D204" s="142" t="s">
        <v>949</v>
      </c>
      <c r="E204" s="142">
        <v>5.0620000000000003</v>
      </c>
      <c r="F204" s="143">
        <v>8580.09</v>
      </c>
      <c r="G204" s="142" t="s">
        <v>964</v>
      </c>
      <c r="H204" s="142" t="s">
        <v>963</v>
      </c>
      <c r="I204" s="142" t="s">
        <v>962</v>
      </c>
      <c r="J204" s="142" t="s">
        <v>177</v>
      </c>
      <c r="K204" s="142" t="s">
        <v>0</v>
      </c>
    </row>
    <row r="205" spans="1:11" x14ac:dyDescent="0.25">
      <c r="A205" s="142" t="s">
        <v>224</v>
      </c>
      <c r="B205" s="142" t="s">
        <v>62</v>
      </c>
      <c r="C205" s="144" t="s">
        <v>151</v>
      </c>
      <c r="D205" s="142" t="s">
        <v>961</v>
      </c>
      <c r="E205" s="142">
        <v>5.6710000000000003</v>
      </c>
      <c r="F205" s="143">
        <v>10888.32</v>
      </c>
      <c r="G205" s="142" t="s">
        <v>912</v>
      </c>
      <c r="H205" s="142" t="s">
        <v>960</v>
      </c>
      <c r="I205" s="142" t="s">
        <v>758</v>
      </c>
      <c r="J205" s="142" t="s">
        <v>177</v>
      </c>
      <c r="K205" s="142" t="s">
        <v>0</v>
      </c>
    </row>
    <row r="206" spans="1:11" x14ac:dyDescent="0.25">
      <c r="A206" s="142" t="s">
        <v>360</v>
      </c>
      <c r="B206" s="142" t="s">
        <v>62</v>
      </c>
      <c r="C206" s="144" t="s">
        <v>959</v>
      </c>
      <c r="D206" s="142" t="s">
        <v>958</v>
      </c>
      <c r="E206" s="142">
        <v>5.1529999999999996</v>
      </c>
      <c r="F206" s="143">
        <v>5642.53</v>
      </c>
      <c r="G206" s="142" t="s">
        <v>957</v>
      </c>
      <c r="H206" s="142" t="s">
        <v>956</v>
      </c>
      <c r="I206" s="142" t="s">
        <v>955</v>
      </c>
      <c r="J206" s="142" t="s">
        <v>177</v>
      </c>
      <c r="K206" s="142" t="s">
        <v>0</v>
      </c>
    </row>
    <row r="207" spans="1:11" x14ac:dyDescent="0.25">
      <c r="A207" s="142" t="s">
        <v>361</v>
      </c>
      <c r="B207" s="142" t="s">
        <v>62</v>
      </c>
      <c r="C207" s="144" t="s">
        <v>157</v>
      </c>
      <c r="D207" s="142" t="s">
        <v>954</v>
      </c>
      <c r="E207" s="142">
        <v>5.2</v>
      </c>
      <c r="F207" s="143">
        <v>13858</v>
      </c>
      <c r="G207" s="142" t="s">
        <v>953</v>
      </c>
      <c r="H207" s="142" t="s">
        <v>952</v>
      </c>
      <c r="I207" s="142" t="s">
        <v>951</v>
      </c>
      <c r="J207" s="142" t="s">
        <v>177</v>
      </c>
      <c r="K207" s="142" t="s">
        <v>0</v>
      </c>
    </row>
    <row r="208" spans="1:11" x14ac:dyDescent="0.25">
      <c r="A208" s="142" t="s">
        <v>950</v>
      </c>
      <c r="B208" s="142" t="s">
        <v>62</v>
      </c>
      <c r="C208" s="144" t="s">
        <v>153</v>
      </c>
      <c r="D208" s="142" t="s">
        <v>949</v>
      </c>
      <c r="E208" s="142">
        <v>5.6180000000000003</v>
      </c>
      <c r="F208" s="143">
        <v>9522.51</v>
      </c>
      <c r="G208" s="142" t="s">
        <v>815</v>
      </c>
      <c r="H208" s="142" t="s">
        <v>948</v>
      </c>
      <c r="I208" s="142" t="s">
        <v>813</v>
      </c>
      <c r="J208" s="142" t="s">
        <v>177</v>
      </c>
      <c r="K208" s="142" t="s">
        <v>0</v>
      </c>
    </row>
    <row r="209" spans="1:11" x14ac:dyDescent="0.25">
      <c r="A209" s="142" t="s">
        <v>947</v>
      </c>
      <c r="B209" s="142" t="s">
        <v>62</v>
      </c>
      <c r="C209" s="144" t="s">
        <v>162</v>
      </c>
      <c r="D209" s="142" t="s">
        <v>946</v>
      </c>
      <c r="E209" s="142">
        <v>5.577</v>
      </c>
      <c r="F209" s="143">
        <v>13273.26</v>
      </c>
      <c r="G209" s="142" t="s">
        <v>777</v>
      </c>
      <c r="H209" s="142" t="s">
        <v>945</v>
      </c>
      <c r="I209" s="142" t="s">
        <v>775</v>
      </c>
      <c r="J209" s="142" t="s">
        <v>177</v>
      </c>
      <c r="K209" s="142" t="s">
        <v>0</v>
      </c>
    </row>
    <row r="210" spans="1:11" x14ac:dyDescent="0.25">
      <c r="A210" s="142" t="s">
        <v>944</v>
      </c>
      <c r="B210" s="142" t="s">
        <v>62</v>
      </c>
      <c r="C210" s="144" t="s">
        <v>150</v>
      </c>
      <c r="D210" s="142" t="s">
        <v>855</v>
      </c>
      <c r="E210" s="142">
        <v>5.6204999999999998</v>
      </c>
      <c r="F210" s="143">
        <v>16580.47</v>
      </c>
      <c r="G210" s="142" t="s">
        <v>817</v>
      </c>
      <c r="H210" s="142" t="s">
        <v>943</v>
      </c>
      <c r="I210" s="142" t="s">
        <v>777</v>
      </c>
      <c r="J210" s="142" t="s">
        <v>177</v>
      </c>
      <c r="K210" s="142" t="s">
        <v>0</v>
      </c>
    </row>
    <row r="211" spans="1:11" x14ac:dyDescent="0.25">
      <c r="A211" s="142" t="s">
        <v>362</v>
      </c>
      <c r="B211" s="142" t="s">
        <v>62</v>
      </c>
      <c r="C211" s="144" t="s">
        <v>151</v>
      </c>
      <c r="D211" s="142" t="s">
        <v>844</v>
      </c>
      <c r="E211" s="142">
        <v>6.0190000000000001</v>
      </c>
      <c r="F211" s="143">
        <v>12038</v>
      </c>
      <c r="G211" s="142" t="s">
        <v>942</v>
      </c>
      <c r="H211" s="142" t="s">
        <v>941</v>
      </c>
      <c r="I211" s="142" t="s">
        <v>940</v>
      </c>
      <c r="J211" s="142" t="s">
        <v>177</v>
      </c>
      <c r="K211" s="142" t="s">
        <v>0</v>
      </c>
    </row>
    <row r="212" spans="1:11" x14ac:dyDescent="0.25">
      <c r="A212" s="142" t="s">
        <v>939</v>
      </c>
      <c r="B212" s="142" t="s">
        <v>63</v>
      </c>
      <c r="C212" s="144" t="s">
        <v>173</v>
      </c>
      <c r="D212" s="142" t="s">
        <v>938</v>
      </c>
      <c r="E212" s="142">
        <v>5.2869999999999999</v>
      </c>
      <c r="F212" s="143">
        <v>12688.8</v>
      </c>
      <c r="G212" s="142" t="s">
        <v>734</v>
      </c>
      <c r="H212" s="142" t="s">
        <v>937</v>
      </c>
      <c r="I212" s="142" t="s">
        <v>936</v>
      </c>
      <c r="J212" s="142" t="s">
        <v>177</v>
      </c>
      <c r="K212" s="142" t="s">
        <v>0</v>
      </c>
    </row>
    <row r="213" spans="1:11" x14ac:dyDescent="0.25">
      <c r="A213" s="142" t="s">
        <v>935</v>
      </c>
      <c r="B213" s="142" t="s">
        <v>63</v>
      </c>
      <c r="C213" s="144" t="s">
        <v>151</v>
      </c>
      <c r="D213" s="142" t="s">
        <v>934</v>
      </c>
      <c r="E213" s="142">
        <v>5.2934999999999999</v>
      </c>
      <c r="F213" s="143">
        <v>13497.15</v>
      </c>
      <c r="G213" s="142" t="s">
        <v>734</v>
      </c>
      <c r="H213" s="142" t="s">
        <v>933</v>
      </c>
      <c r="I213" s="142" t="s">
        <v>734</v>
      </c>
      <c r="J213" s="142" t="s">
        <v>177</v>
      </c>
      <c r="K213" s="142" t="s">
        <v>0</v>
      </c>
    </row>
    <row r="214" spans="1:11" x14ac:dyDescent="0.25">
      <c r="A214" s="142" t="s">
        <v>932</v>
      </c>
      <c r="B214" s="142" t="s">
        <v>63</v>
      </c>
      <c r="C214" s="144" t="s">
        <v>151</v>
      </c>
      <c r="D214" s="142" t="s">
        <v>931</v>
      </c>
      <c r="E214" s="142">
        <v>5.2897999999999996</v>
      </c>
      <c r="F214" s="143">
        <v>8991.81</v>
      </c>
      <c r="G214" s="142" t="s">
        <v>919</v>
      </c>
      <c r="H214" s="142" t="s">
        <v>930</v>
      </c>
      <c r="I214" s="142" t="s">
        <v>917</v>
      </c>
      <c r="J214" s="142" t="s">
        <v>177</v>
      </c>
      <c r="K214" s="142" t="s">
        <v>0</v>
      </c>
    </row>
    <row r="215" spans="1:11" x14ac:dyDescent="0.25">
      <c r="A215" s="142" t="s">
        <v>929</v>
      </c>
      <c r="B215" s="142" t="s">
        <v>63</v>
      </c>
      <c r="C215" s="144" t="s">
        <v>159</v>
      </c>
      <c r="D215" s="142" t="s">
        <v>928</v>
      </c>
      <c r="E215" s="142">
        <v>5.266</v>
      </c>
      <c r="F215" s="143">
        <v>11321.9</v>
      </c>
      <c r="G215" s="142" t="s">
        <v>927</v>
      </c>
      <c r="H215" s="142" t="s">
        <v>926</v>
      </c>
      <c r="I215" s="142" t="s">
        <v>925</v>
      </c>
      <c r="J215" s="142" t="s">
        <v>177</v>
      </c>
      <c r="K215" s="142" t="s">
        <v>0</v>
      </c>
    </row>
    <row r="216" spans="1:11" x14ac:dyDescent="0.25">
      <c r="A216" s="142" t="s">
        <v>371</v>
      </c>
      <c r="B216" s="142" t="s">
        <v>63</v>
      </c>
      <c r="C216" s="144" t="s">
        <v>173</v>
      </c>
      <c r="D216" s="142" t="s">
        <v>924</v>
      </c>
      <c r="E216" s="142">
        <v>7.2919999999999998</v>
      </c>
      <c r="F216" s="143">
        <v>10938</v>
      </c>
      <c r="G216" s="142" t="s">
        <v>923</v>
      </c>
      <c r="H216" s="142" t="s">
        <v>922</v>
      </c>
      <c r="I216" s="224">
        <v>44436</v>
      </c>
      <c r="J216" s="142" t="s">
        <v>177</v>
      </c>
      <c r="K216" s="142" t="s">
        <v>0</v>
      </c>
    </row>
    <row r="217" spans="1:11" x14ac:dyDescent="0.25">
      <c r="A217" s="142" t="s">
        <v>921</v>
      </c>
      <c r="B217" s="142" t="s">
        <v>63</v>
      </c>
      <c r="C217" s="144" t="s">
        <v>154</v>
      </c>
      <c r="D217" s="142" t="s">
        <v>920</v>
      </c>
      <c r="E217" s="142">
        <v>5.2897999999999996</v>
      </c>
      <c r="F217" s="143">
        <v>9257.15</v>
      </c>
      <c r="G217" s="142" t="s">
        <v>919</v>
      </c>
      <c r="H217" s="142" t="s">
        <v>918</v>
      </c>
      <c r="I217" s="142" t="s">
        <v>917</v>
      </c>
      <c r="J217" s="142" t="s">
        <v>177</v>
      </c>
      <c r="K217" s="142" t="s">
        <v>0</v>
      </c>
    </row>
    <row r="218" spans="1:11" x14ac:dyDescent="0.25">
      <c r="A218" s="142" t="s">
        <v>235</v>
      </c>
      <c r="B218" s="142" t="s">
        <v>63</v>
      </c>
      <c r="C218" s="144" t="s">
        <v>162</v>
      </c>
      <c r="D218" s="142" t="s">
        <v>916</v>
      </c>
      <c r="E218" s="142">
        <v>5.2515000000000001</v>
      </c>
      <c r="F218" s="143">
        <v>13128.75</v>
      </c>
      <c r="G218" s="142" t="s">
        <v>915</v>
      </c>
      <c r="H218" s="142" t="s">
        <v>914</v>
      </c>
      <c r="I218" s="142" t="s">
        <v>798</v>
      </c>
      <c r="J218" s="142" t="s">
        <v>177</v>
      </c>
      <c r="K218" s="142" t="s">
        <v>0</v>
      </c>
    </row>
    <row r="219" spans="1:11" x14ac:dyDescent="0.25">
      <c r="A219" s="142" t="s">
        <v>913</v>
      </c>
      <c r="B219" s="142" t="s">
        <v>63</v>
      </c>
      <c r="C219" s="144" t="s">
        <v>904</v>
      </c>
      <c r="D219" s="142" t="s">
        <v>903</v>
      </c>
      <c r="E219" s="142">
        <v>5.2030000000000003</v>
      </c>
      <c r="F219" s="143">
        <v>3121.8</v>
      </c>
      <c r="G219" s="142" t="s">
        <v>912</v>
      </c>
      <c r="H219" s="142" t="s">
        <v>911</v>
      </c>
      <c r="I219" s="142" t="s">
        <v>758</v>
      </c>
      <c r="J219" s="142" t="s">
        <v>177</v>
      </c>
      <c r="K219" s="142" t="s">
        <v>0</v>
      </c>
    </row>
    <row r="220" spans="1:11" x14ac:dyDescent="0.25">
      <c r="A220" s="142" t="s">
        <v>231</v>
      </c>
      <c r="B220" s="142" t="s">
        <v>63</v>
      </c>
      <c r="C220" s="144" t="s">
        <v>150</v>
      </c>
      <c r="D220" s="142" t="s">
        <v>849</v>
      </c>
      <c r="E220" s="142">
        <v>5.1139999999999999</v>
      </c>
      <c r="F220" s="143">
        <v>7543.15</v>
      </c>
      <c r="G220" s="142" t="s">
        <v>910</v>
      </c>
      <c r="H220" s="142" t="s">
        <v>909</v>
      </c>
      <c r="I220" s="142" t="s">
        <v>908</v>
      </c>
      <c r="J220" s="142" t="s">
        <v>177</v>
      </c>
      <c r="K220" s="142" t="s">
        <v>0</v>
      </c>
    </row>
    <row r="221" spans="1:11" x14ac:dyDescent="0.25">
      <c r="A221" s="142" t="s">
        <v>367</v>
      </c>
      <c r="B221" s="142" t="s">
        <v>63</v>
      </c>
      <c r="C221" s="144" t="s">
        <v>904</v>
      </c>
      <c r="D221" s="142" t="s">
        <v>903</v>
      </c>
      <c r="E221" s="142">
        <v>5.1829999999999998</v>
      </c>
      <c r="F221" s="143">
        <v>3109.8</v>
      </c>
      <c r="G221" s="142" t="s">
        <v>756</v>
      </c>
      <c r="H221" s="142" t="s">
        <v>907</v>
      </c>
      <c r="I221" s="142" t="s">
        <v>906</v>
      </c>
      <c r="J221" s="142" t="s">
        <v>177</v>
      </c>
      <c r="K221" s="142" t="s">
        <v>0</v>
      </c>
    </row>
    <row r="222" spans="1:11" x14ac:dyDescent="0.25">
      <c r="A222" s="142" t="s">
        <v>905</v>
      </c>
      <c r="B222" s="142" t="s">
        <v>63</v>
      </c>
      <c r="C222" s="144" t="s">
        <v>904</v>
      </c>
      <c r="D222" s="142" t="s">
        <v>903</v>
      </c>
      <c r="E222" s="142">
        <v>5.1820000000000004</v>
      </c>
      <c r="F222" s="143">
        <v>3109.2</v>
      </c>
      <c r="G222" s="142" t="s">
        <v>756</v>
      </c>
      <c r="H222" s="142" t="s">
        <v>902</v>
      </c>
      <c r="I222" s="142" t="s">
        <v>893</v>
      </c>
      <c r="J222" s="142" t="s">
        <v>177</v>
      </c>
      <c r="K222" s="142" t="s">
        <v>0</v>
      </c>
    </row>
    <row r="223" spans="1:11" x14ac:dyDescent="0.25">
      <c r="A223" s="142" t="s">
        <v>368</v>
      </c>
      <c r="B223" s="142" t="s">
        <v>63</v>
      </c>
      <c r="C223" s="144" t="s">
        <v>151</v>
      </c>
      <c r="D223" s="142" t="s">
        <v>901</v>
      </c>
      <c r="E223" s="142">
        <v>5.6689999999999996</v>
      </c>
      <c r="F223" s="143">
        <v>7936.6</v>
      </c>
      <c r="G223" s="142" t="s">
        <v>893</v>
      </c>
      <c r="H223" s="142" t="s">
        <v>900</v>
      </c>
      <c r="I223" s="142" t="s">
        <v>893</v>
      </c>
      <c r="J223" s="142" t="s">
        <v>177</v>
      </c>
      <c r="K223" s="142" t="s">
        <v>0</v>
      </c>
    </row>
    <row r="224" spans="1:11" x14ac:dyDescent="0.25">
      <c r="A224" s="142" t="s">
        <v>899</v>
      </c>
      <c r="B224" s="142" t="s">
        <v>63</v>
      </c>
      <c r="C224" s="144" t="s">
        <v>165</v>
      </c>
      <c r="D224" s="142" t="s">
        <v>898</v>
      </c>
      <c r="E224" s="142">
        <v>5.1950000000000003</v>
      </c>
      <c r="F224" s="143">
        <v>11662.77</v>
      </c>
      <c r="G224" s="142" t="s">
        <v>893</v>
      </c>
      <c r="H224" s="142" t="s">
        <v>897</v>
      </c>
      <c r="I224" s="142" t="s">
        <v>896</v>
      </c>
      <c r="J224" s="142" t="s">
        <v>177</v>
      </c>
      <c r="K224" s="142" t="s">
        <v>0</v>
      </c>
    </row>
    <row r="225" spans="1:11" x14ac:dyDescent="0.25">
      <c r="A225" s="142" t="s">
        <v>369</v>
      </c>
      <c r="B225" s="142" t="s">
        <v>63</v>
      </c>
      <c r="C225" s="144" t="s">
        <v>153</v>
      </c>
      <c r="D225" s="142" t="s">
        <v>895</v>
      </c>
      <c r="E225" s="142">
        <v>5.1790000000000003</v>
      </c>
      <c r="F225" s="143">
        <v>12170.65</v>
      </c>
      <c r="G225" s="142" t="s">
        <v>893</v>
      </c>
      <c r="H225" s="142" t="s">
        <v>894</v>
      </c>
      <c r="I225" s="142" t="s">
        <v>893</v>
      </c>
      <c r="J225" s="142" t="s">
        <v>177</v>
      </c>
      <c r="K225" s="142" t="s">
        <v>0</v>
      </c>
    </row>
    <row r="226" spans="1:11" x14ac:dyDescent="0.25">
      <c r="A226" s="142" t="s">
        <v>229</v>
      </c>
      <c r="B226" s="142" t="s">
        <v>63</v>
      </c>
      <c r="C226" s="144" t="s">
        <v>151</v>
      </c>
      <c r="D226" s="142" t="s">
        <v>840</v>
      </c>
      <c r="E226" s="142">
        <v>5.6675000000000004</v>
      </c>
      <c r="F226" s="143">
        <v>9068</v>
      </c>
      <c r="G226" s="142" t="s">
        <v>889</v>
      </c>
      <c r="H226" s="142" t="s">
        <v>892</v>
      </c>
      <c r="I226" s="142" t="s">
        <v>887</v>
      </c>
      <c r="J226" s="142" t="s">
        <v>177</v>
      </c>
      <c r="K226" s="142" t="s">
        <v>0</v>
      </c>
    </row>
    <row r="227" spans="1:11" x14ac:dyDescent="0.25">
      <c r="A227" s="142" t="s">
        <v>891</v>
      </c>
      <c r="B227" s="142" t="s">
        <v>63</v>
      </c>
      <c r="C227" s="144" t="s">
        <v>169</v>
      </c>
      <c r="D227" s="142" t="s">
        <v>890</v>
      </c>
      <c r="E227" s="142">
        <v>5.0540000000000003</v>
      </c>
      <c r="F227" s="143">
        <v>7947.41</v>
      </c>
      <c r="G227" s="142" t="s">
        <v>889</v>
      </c>
      <c r="H227" s="142" t="s">
        <v>888</v>
      </c>
      <c r="I227" s="142" t="s">
        <v>887</v>
      </c>
      <c r="J227" s="142" t="s">
        <v>177</v>
      </c>
      <c r="K227" s="142" t="s">
        <v>0</v>
      </c>
    </row>
    <row r="228" spans="1:11" x14ac:dyDescent="0.25">
      <c r="A228" s="142" t="s">
        <v>365</v>
      </c>
      <c r="B228" s="142" t="s">
        <v>63</v>
      </c>
      <c r="C228" s="144" t="s">
        <v>151</v>
      </c>
      <c r="D228" s="142" t="s">
        <v>840</v>
      </c>
      <c r="E228" s="142">
        <v>5.9225000000000003</v>
      </c>
      <c r="F228" s="143">
        <v>9476</v>
      </c>
      <c r="G228" s="142" t="s">
        <v>886</v>
      </c>
      <c r="H228" s="142" t="s">
        <v>885</v>
      </c>
      <c r="I228" s="142" t="s">
        <v>884</v>
      </c>
      <c r="J228" s="142" t="s">
        <v>177</v>
      </c>
      <c r="K228" s="142" t="s">
        <v>0</v>
      </c>
    </row>
    <row r="229" spans="1:11" x14ac:dyDescent="0.25">
      <c r="A229" s="142" t="s">
        <v>227</v>
      </c>
      <c r="B229" s="142" t="s">
        <v>63</v>
      </c>
      <c r="C229" s="144" t="s">
        <v>151</v>
      </c>
      <c r="D229" s="142" t="s">
        <v>844</v>
      </c>
      <c r="E229" s="142">
        <v>5.9089999999999998</v>
      </c>
      <c r="F229" s="143">
        <v>11818</v>
      </c>
      <c r="G229" s="142" t="s">
        <v>788</v>
      </c>
      <c r="H229" s="142" t="s">
        <v>883</v>
      </c>
      <c r="I229" s="142" t="s">
        <v>881</v>
      </c>
      <c r="J229" s="142" t="s">
        <v>177</v>
      </c>
      <c r="K229" s="142" t="s">
        <v>0</v>
      </c>
    </row>
    <row r="230" spans="1:11" x14ac:dyDescent="0.25">
      <c r="A230" s="142" t="s">
        <v>226</v>
      </c>
      <c r="B230" s="142" t="s">
        <v>63</v>
      </c>
      <c r="C230" s="144" t="s">
        <v>150</v>
      </c>
      <c r="D230" s="142" t="s">
        <v>837</v>
      </c>
      <c r="E230" s="142">
        <v>5.4950000000000001</v>
      </c>
      <c r="F230" s="143">
        <v>9726.15</v>
      </c>
      <c r="G230" s="142" t="s">
        <v>788</v>
      </c>
      <c r="H230" s="142" t="s">
        <v>882</v>
      </c>
      <c r="I230" s="142" t="s">
        <v>881</v>
      </c>
      <c r="J230" s="142" t="s">
        <v>177</v>
      </c>
      <c r="K230" s="142" t="s">
        <v>0</v>
      </c>
    </row>
    <row r="231" spans="1:11" x14ac:dyDescent="0.25">
      <c r="A231" s="142" t="s">
        <v>228</v>
      </c>
      <c r="B231" s="142" t="s">
        <v>63</v>
      </c>
      <c r="C231" s="144" t="s">
        <v>880</v>
      </c>
      <c r="D231" s="142" t="s">
        <v>879</v>
      </c>
      <c r="E231" s="142">
        <v>5.4565000000000001</v>
      </c>
      <c r="F231" s="143">
        <v>10885.71</v>
      </c>
      <c r="G231" s="142" t="s">
        <v>877</v>
      </c>
      <c r="H231" s="142" t="s">
        <v>878</v>
      </c>
      <c r="I231" s="142" t="s">
        <v>875</v>
      </c>
      <c r="J231" s="142" t="s">
        <v>177</v>
      </c>
      <c r="K231" s="142" t="s">
        <v>0</v>
      </c>
    </row>
    <row r="232" spans="1:11" x14ac:dyDescent="0.25">
      <c r="A232" s="142" t="s">
        <v>363</v>
      </c>
      <c r="B232" s="142" t="s">
        <v>63</v>
      </c>
      <c r="C232" s="144" t="s">
        <v>151</v>
      </c>
      <c r="D232" s="142" t="s">
        <v>844</v>
      </c>
      <c r="E232" s="142">
        <v>6.0716999999999999</v>
      </c>
      <c r="F232" s="143">
        <v>12143.4</v>
      </c>
      <c r="G232" s="142" t="s">
        <v>877</v>
      </c>
      <c r="H232" s="142" t="s">
        <v>876</v>
      </c>
      <c r="I232" s="142" t="s">
        <v>875</v>
      </c>
      <c r="J232" s="142" t="s">
        <v>177</v>
      </c>
      <c r="K232" s="142" t="s">
        <v>0</v>
      </c>
    </row>
    <row r="233" spans="1:11" x14ac:dyDescent="0.25">
      <c r="A233" s="142" t="s">
        <v>207</v>
      </c>
      <c r="B233" s="142" t="s">
        <v>63</v>
      </c>
      <c r="C233" s="144" t="s">
        <v>172</v>
      </c>
      <c r="D233" s="142" t="s">
        <v>874</v>
      </c>
      <c r="E233" s="142">
        <v>5.508</v>
      </c>
      <c r="F233" s="143">
        <v>5673.24</v>
      </c>
      <c r="G233" s="142" t="s">
        <v>873</v>
      </c>
      <c r="H233" s="142" t="s">
        <v>872</v>
      </c>
      <c r="I233" s="142" t="s">
        <v>871</v>
      </c>
      <c r="J233" s="142" t="s">
        <v>177</v>
      </c>
      <c r="K233" s="142" t="s">
        <v>0</v>
      </c>
    </row>
    <row r="234" spans="1:11" x14ac:dyDescent="0.25">
      <c r="A234" s="142" t="s">
        <v>249</v>
      </c>
      <c r="B234" s="142" t="s">
        <v>67</v>
      </c>
      <c r="C234" s="144" t="s">
        <v>158</v>
      </c>
      <c r="D234" s="142" t="s">
        <v>870</v>
      </c>
      <c r="E234" s="142">
        <v>5.2789999999999999</v>
      </c>
      <c r="F234" s="143">
        <v>6466.77</v>
      </c>
      <c r="G234" s="142" t="s">
        <v>869</v>
      </c>
      <c r="H234" s="142" t="s">
        <v>868</v>
      </c>
      <c r="I234" s="142" t="s">
        <v>867</v>
      </c>
      <c r="J234" s="142" t="s">
        <v>177</v>
      </c>
      <c r="K234" s="142" t="s">
        <v>0</v>
      </c>
    </row>
    <row r="235" spans="1:11" x14ac:dyDescent="0.25">
      <c r="A235" s="142" t="s">
        <v>866</v>
      </c>
      <c r="B235" s="142" t="s">
        <v>2</v>
      </c>
      <c r="C235" s="144" t="s">
        <v>150</v>
      </c>
      <c r="D235" s="142" t="s">
        <v>865</v>
      </c>
      <c r="E235" s="142">
        <v>5.3150000000000004</v>
      </c>
      <c r="F235" s="143">
        <v>33750.25</v>
      </c>
      <c r="G235" s="142" t="s">
        <v>864</v>
      </c>
      <c r="H235" s="142" t="s">
        <v>863</v>
      </c>
      <c r="I235" s="142" t="s">
        <v>862</v>
      </c>
      <c r="J235" s="142" t="s">
        <v>177</v>
      </c>
      <c r="K235" s="142" t="s">
        <v>0</v>
      </c>
    </row>
    <row r="236" spans="1:11" x14ac:dyDescent="0.25">
      <c r="A236" s="142" t="s">
        <v>861</v>
      </c>
      <c r="B236" s="142" t="s">
        <v>67</v>
      </c>
      <c r="C236" s="144" t="s">
        <v>150</v>
      </c>
      <c r="D236" s="142" t="s">
        <v>860</v>
      </c>
      <c r="E236" s="142">
        <v>5.4729999999999999</v>
      </c>
      <c r="F236" s="143">
        <v>7279.09</v>
      </c>
      <c r="G236" s="142" t="s">
        <v>859</v>
      </c>
      <c r="H236" s="142" t="s">
        <v>858</v>
      </c>
      <c r="I236" s="142" t="s">
        <v>857</v>
      </c>
      <c r="J236" s="142" t="s">
        <v>177</v>
      </c>
      <c r="K236" s="142" t="s">
        <v>0</v>
      </c>
    </row>
    <row r="237" spans="1:11" x14ac:dyDescent="0.25">
      <c r="A237" s="142" t="s">
        <v>856</v>
      </c>
      <c r="B237" s="142" t="s">
        <v>63</v>
      </c>
      <c r="C237" s="144" t="s">
        <v>150</v>
      </c>
      <c r="D237" s="142" t="s">
        <v>855</v>
      </c>
      <c r="E237" s="142">
        <v>5.2910000000000004</v>
      </c>
      <c r="F237" s="143">
        <v>15608.45</v>
      </c>
      <c r="G237" s="142" t="s">
        <v>854</v>
      </c>
      <c r="H237" s="142" t="s">
        <v>853</v>
      </c>
      <c r="I237" s="142" t="s">
        <v>852</v>
      </c>
      <c r="J237" s="142" t="s">
        <v>177</v>
      </c>
      <c r="K237" s="142" t="s">
        <v>0</v>
      </c>
    </row>
    <row r="238" spans="1:11" x14ac:dyDescent="0.25">
      <c r="A238" s="142" t="s">
        <v>424</v>
      </c>
      <c r="B238" s="142" t="s">
        <v>63</v>
      </c>
      <c r="C238" s="144" t="s">
        <v>150</v>
      </c>
      <c r="D238" s="142" t="s">
        <v>851</v>
      </c>
      <c r="E238" s="142">
        <v>5.7595000000000001</v>
      </c>
      <c r="F238" s="143">
        <v>12742.89</v>
      </c>
      <c r="G238" s="142" t="s">
        <v>832</v>
      </c>
      <c r="H238" s="142" t="s">
        <v>850</v>
      </c>
      <c r="I238" s="142" t="s">
        <v>781</v>
      </c>
      <c r="J238" s="142" t="s">
        <v>177</v>
      </c>
      <c r="K238" s="142" t="s">
        <v>0</v>
      </c>
    </row>
    <row r="239" spans="1:11" x14ac:dyDescent="0.25">
      <c r="A239" s="142" t="s">
        <v>211</v>
      </c>
      <c r="B239" s="142" t="s">
        <v>63</v>
      </c>
      <c r="C239" s="144" t="s">
        <v>150</v>
      </c>
      <c r="D239" s="142" t="s">
        <v>849</v>
      </c>
      <c r="E239" s="142">
        <v>5.649</v>
      </c>
      <c r="F239" s="143">
        <v>8332.27</v>
      </c>
      <c r="G239" s="142" t="s">
        <v>848</v>
      </c>
      <c r="H239" s="142" t="s">
        <v>847</v>
      </c>
      <c r="I239" s="142" t="s">
        <v>846</v>
      </c>
      <c r="J239" s="142" t="s">
        <v>177</v>
      </c>
      <c r="K239" s="142" t="s">
        <v>0</v>
      </c>
    </row>
    <row r="240" spans="1:11" x14ac:dyDescent="0.25">
      <c r="A240" s="142" t="s">
        <v>845</v>
      </c>
      <c r="B240" s="142" t="s">
        <v>63</v>
      </c>
      <c r="C240" s="144" t="s">
        <v>151</v>
      </c>
      <c r="D240" s="142" t="s">
        <v>844</v>
      </c>
      <c r="E240" s="142">
        <v>6.0754999999999999</v>
      </c>
      <c r="F240" s="143">
        <v>12151</v>
      </c>
      <c r="G240" s="142" t="s">
        <v>843</v>
      </c>
      <c r="H240" s="142" t="s">
        <v>842</v>
      </c>
      <c r="I240" s="142" t="s">
        <v>765</v>
      </c>
      <c r="J240" s="142" t="s">
        <v>177</v>
      </c>
      <c r="K240" s="142" t="s">
        <v>0</v>
      </c>
    </row>
    <row r="241" spans="1:11" x14ac:dyDescent="0.25">
      <c r="A241" s="142" t="s">
        <v>841</v>
      </c>
      <c r="B241" s="142" t="s">
        <v>2</v>
      </c>
      <c r="C241" s="144" t="s">
        <v>151</v>
      </c>
      <c r="D241" s="142" t="s">
        <v>840</v>
      </c>
      <c r="E241" s="142">
        <v>6.0888999999999998</v>
      </c>
      <c r="F241" s="143">
        <v>9742.24</v>
      </c>
      <c r="G241" s="142" t="s">
        <v>836</v>
      </c>
      <c r="H241" s="142" t="s">
        <v>839</v>
      </c>
      <c r="I241" s="142" t="s">
        <v>834</v>
      </c>
      <c r="J241" s="142" t="s">
        <v>177</v>
      </c>
      <c r="K241" s="142" t="s">
        <v>0</v>
      </c>
    </row>
    <row r="242" spans="1:11" x14ac:dyDescent="0.25">
      <c r="A242" s="142" t="s">
        <v>838</v>
      </c>
      <c r="B242" s="142" t="s">
        <v>2</v>
      </c>
      <c r="C242" s="144" t="s">
        <v>150</v>
      </c>
      <c r="D242" s="142" t="s">
        <v>837</v>
      </c>
      <c r="E242" s="142">
        <v>5.6295000000000002</v>
      </c>
      <c r="F242" s="143">
        <v>9964.2099999999991</v>
      </c>
      <c r="G242" s="142" t="s">
        <v>836</v>
      </c>
      <c r="H242" s="142" t="s">
        <v>835</v>
      </c>
      <c r="I242" s="142" t="s">
        <v>834</v>
      </c>
      <c r="J242" s="142" t="s">
        <v>177</v>
      </c>
      <c r="K242" s="142" t="s">
        <v>0</v>
      </c>
    </row>
    <row r="243" spans="1:11" x14ac:dyDescent="0.25">
      <c r="A243" s="142" t="s">
        <v>423</v>
      </c>
      <c r="B243" s="142" t="s">
        <v>1</v>
      </c>
      <c r="C243" s="144" t="s">
        <v>826</v>
      </c>
      <c r="D243" s="142" t="s">
        <v>833</v>
      </c>
      <c r="E243" s="142">
        <v>5.7329999999999997</v>
      </c>
      <c r="F243" s="143">
        <v>35775.29</v>
      </c>
      <c r="G243" s="142" t="s">
        <v>832</v>
      </c>
      <c r="H243" s="142" t="s">
        <v>831</v>
      </c>
      <c r="I243" s="142" t="s">
        <v>781</v>
      </c>
      <c r="J243" s="142" t="s">
        <v>177</v>
      </c>
      <c r="K243" s="142" t="s">
        <v>0</v>
      </c>
    </row>
    <row r="244" spans="1:11" x14ac:dyDescent="0.25">
      <c r="A244" s="142" t="s">
        <v>427</v>
      </c>
      <c r="B244" s="142" t="s">
        <v>1</v>
      </c>
      <c r="C244" s="144" t="s">
        <v>155</v>
      </c>
      <c r="D244" s="142" t="s">
        <v>830</v>
      </c>
      <c r="E244" s="142">
        <v>5.6985000000000001</v>
      </c>
      <c r="F244" s="143">
        <v>267778.21000000002</v>
      </c>
      <c r="G244" s="142" t="s">
        <v>779</v>
      </c>
      <c r="H244" s="142" t="s">
        <v>829</v>
      </c>
      <c r="I244" s="142" t="s">
        <v>828</v>
      </c>
      <c r="J244" s="142" t="s">
        <v>177</v>
      </c>
      <c r="K244" s="142" t="s">
        <v>0</v>
      </c>
    </row>
    <row r="245" spans="1:11" x14ac:dyDescent="0.25">
      <c r="A245" s="142" t="s">
        <v>827</v>
      </c>
      <c r="B245" s="142" t="s">
        <v>1</v>
      </c>
      <c r="C245" s="144" t="s">
        <v>826</v>
      </c>
      <c r="D245" s="142" t="s">
        <v>825</v>
      </c>
      <c r="E245" s="142">
        <v>5.4096000000000002</v>
      </c>
      <c r="F245" s="143">
        <v>33095.279999999999</v>
      </c>
      <c r="G245" s="142" t="s">
        <v>824</v>
      </c>
      <c r="H245" s="142" t="s">
        <v>823</v>
      </c>
      <c r="I245" s="142" t="s">
        <v>822</v>
      </c>
      <c r="J245" s="142" t="s">
        <v>177</v>
      </c>
      <c r="K245" s="142" t="s">
        <v>0</v>
      </c>
    </row>
    <row r="246" spans="1:11" x14ac:dyDescent="0.25">
      <c r="A246" s="155" t="s">
        <v>270</v>
      </c>
      <c r="B246" s="155" t="s">
        <v>175</v>
      </c>
      <c r="C246" s="156" t="s">
        <v>595</v>
      </c>
      <c r="D246" s="155" t="s">
        <v>821</v>
      </c>
      <c r="E246" s="155">
        <v>5.6524999999999999</v>
      </c>
      <c r="F246" s="157">
        <v>122455.76</v>
      </c>
      <c r="G246" s="155" t="s">
        <v>820</v>
      </c>
      <c r="H246" s="155" t="s">
        <v>819</v>
      </c>
      <c r="I246" s="155" t="s">
        <v>818</v>
      </c>
      <c r="J246" s="155" t="s">
        <v>177</v>
      </c>
      <c r="K246" s="155" t="s">
        <v>0</v>
      </c>
    </row>
    <row r="247" spans="1:11" x14ac:dyDescent="0.25">
      <c r="A247" s="158" t="s">
        <v>93</v>
      </c>
      <c r="B247" s="158">
        <v>245</v>
      </c>
      <c r="C247" s="158"/>
      <c r="D247" s="158"/>
      <c r="E247" s="158"/>
      <c r="F247" s="161">
        <f>SUM(F2:F246)</f>
        <v>4688888.4599999972</v>
      </c>
      <c r="G247" s="158"/>
      <c r="H247" s="158"/>
      <c r="I247" s="158"/>
      <c r="J247" s="158"/>
      <c r="K247" s="158"/>
    </row>
  </sheetData>
  <autoFilter ref="A1:K247" xr:uid="{9BBB119D-AD67-4ABA-9BB4-9A7BA031487C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D985A-EDAB-42EB-B26B-A0BB626E2DD1}">
  <dimension ref="A1:Q95"/>
  <sheetViews>
    <sheetView zoomScale="80" zoomScaleNormal="80" workbookViewId="0">
      <pane ySplit="1" topLeftCell="A78" activePane="bottomLeft" state="frozen"/>
      <selection pane="bottomLeft" activeCell="J92" sqref="J92"/>
    </sheetView>
  </sheetViews>
  <sheetFormatPr defaultRowHeight="15" x14ac:dyDescent="0.25"/>
  <cols>
    <col min="1" max="1" width="23" style="57" bestFit="1" customWidth="1"/>
    <col min="2" max="2" width="11.85546875" style="57" customWidth="1"/>
    <col min="3" max="3" width="33.42578125" style="57" customWidth="1"/>
    <col min="4" max="4" width="22.5703125" style="57" bestFit="1" customWidth="1"/>
    <col min="5" max="5" width="21" style="57" bestFit="1" customWidth="1"/>
    <col min="6" max="6" width="15.5703125" style="57" bestFit="1" customWidth="1"/>
    <col min="7" max="7" width="13" style="57" bestFit="1" customWidth="1"/>
    <col min="8" max="8" width="18.5703125" style="57" bestFit="1" customWidth="1"/>
    <col min="9" max="9" width="10.5703125" style="57" bestFit="1" customWidth="1"/>
    <col min="10" max="10" width="18.28515625" style="57" bestFit="1" customWidth="1"/>
    <col min="11" max="11" width="36.5703125" style="57" bestFit="1" customWidth="1"/>
    <col min="12" max="12" width="13.85546875" style="57" bestFit="1" customWidth="1"/>
    <col min="13" max="13" width="19.140625" style="57" bestFit="1" customWidth="1"/>
    <col min="14" max="14" width="15.5703125" style="57" customWidth="1"/>
    <col min="15" max="15" width="16.42578125" style="57" customWidth="1"/>
    <col min="16" max="16" width="14.5703125" style="63" bestFit="1" customWidth="1"/>
    <col min="17" max="17" width="20.28515625" style="22" bestFit="1" customWidth="1"/>
    <col min="18" max="16384" width="9.140625" style="57"/>
  </cols>
  <sheetData>
    <row r="1" spans="1:17" s="55" customFormat="1" ht="30" x14ac:dyDescent="0.25">
      <c r="A1" s="52" t="s">
        <v>37</v>
      </c>
      <c r="B1" s="52" t="s">
        <v>16</v>
      </c>
      <c r="C1" s="52" t="s">
        <v>38</v>
      </c>
      <c r="D1" s="52" t="s">
        <v>39</v>
      </c>
      <c r="E1" s="52" t="s">
        <v>40</v>
      </c>
      <c r="F1" s="52" t="s">
        <v>41</v>
      </c>
      <c r="G1" s="52" t="s">
        <v>42</v>
      </c>
      <c r="H1" s="52" t="s">
        <v>43</v>
      </c>
      <c r="I1" s="52" t="s">
        <v>11</v>
      </c>
      <c r="J1" s="52" t="s">
        <v>44</v>
      </c>
      <c r="K1" s="52" t="s">
        <v>45</v>
      </c>
      <c r="L1" s="52" t="s">
        <v>46</v>
      </c>
      <c r="M1" s="52" t="s">
        <v>47</v>
      </c>
      <c r="N1" s="52" t="s">
        <v>48</v>
      </c>
      <c r="O1" s="52" t="s">
        <v>49</v>
      </c>
      <c r="P1" s="61" t="s">
        <v>50</v>
      </c>
      <c r="Q1" s="52" t="s">
        <v>51</v>
      </c>
    </row>
    <row r="2" spans="1:17" ht="45" x14ac:dyDescent="0.25">
      <c r="A2" s="191" t="s">
        <v>590</v>
      </c>
      <c r="B2" s="191" t="s">
        <v>5</v>
      </c>
      <c r="C2" s="191" t="s">
        <v>592</v>
      </c>
      <c r="D2" s="191" t="s">
        <v>141</v>
      </c>
      <c r="E2" s="191" t="s">
        <v>29</v>
      </c>
      <c r="F2" s="192">
        <v>44516</v>
      </c>
      <c r="G2" s="191" t="s">
        <v>52</v>
      </c>
      <c r="H2" s="197">
        <v>1</v>
      </c>
      <c r="I2" s="164">
        <v>5.6</v>
      </c>
      <c r="J2" s="197">
        <f>H2*I2</f>
        <v>5.6</v>
      </c>
      <c r="K2" s="191" t="s">
        <v>593</v>
      </c>
      <c r="L2" s="192">
        <v>44517</v>
      </c>
      <c r="M2" s="192">
        <v>44542</v>
      </c>
      <c r="N2" s="192">
        <v>44544</v>
      </c>
      <c r="O2" s="191">
        <v>2</v>
      </c>
      <c r="P2" s="162">
        <v>111000</v>
      </c>
      <c r="Q2" s="163" t="s">
        <v>53</v>
      </c>
    </row>
    <row r="3" spans="1:17" ht="30" x14ac:dyDescent="0.25">
      <c r="A3" s="191" t="s">
        <v>262</v>
      </c>
      <c r="B3" s="191" t="s">
        <v>106</v>
      </c>
      <c r="C3" s="191" t="s">
        <v>594</v>
      </c>
      <c r="D3" s="191" t="s">
        <v>31</v>
      </c>
      <c r="E3" s="191" t="s">
        <v>3</v>
      </c>
      <c r="F3" s="192">
        <v>44372</v>
      </c>
      <c r="G3" s="191" t="s">
        <v>52</v>
      </c>
      <c r="H3" s="197">
        <v>84018</v>
      </c>
      <c r="I3" s="164">
        <v>5.16</v>
      </c>
      <c r="J3" s="197">
        <v>433532.88</v>
      </c>
      <c r="K3" s="191" t="s">
        <v>697</v>
      </c>
      <c r="L3" s="192">
        <v>44372</v>
      </c>
      <c r="M3" s="192">
        <v>44428</v>
      </c>
      <c r="N3" s="192">
        <v>44434</v>
      </c>
      <c r="O3" s="191">
        <v>6</v>
      </c>
      <c r="P3" s="162">
        <v>35700</v>
      </c>
      <c r="Q3" s="163" t="s">
        <v>53</v>
      </c>
    </row>
    <row r="4" spans="1:17" ht="45" x14ac:dyDescent="0.25">
      <c r="A4" s="191" t="s">
        <v>270</v>
      </c>
      <c r="B4" s="191" t="s">
        <v>106</v>
      </c>
      <c r="C4" s="191" t="s">
        <v>595</v>
      </c>
      <c r="D4" s="191" t="s">
        <v>31</v>
      </c>
      <c r="E4" s="191" t="s">
        <v>0</v>
      </c>
      <c r="F4" s="192">
        <v>44181</v>
      </c>
      <c r="G4" s="191" t="s">
        <v>52</v>
      </c>
      <c r="H4" s="197">
        <v>208336</v>
      </c>
      <c r="I4" s="164">
        <v>5.5395000000000003</v>
      </c>
      <c r="J4" s="197">
        <v>1154077.27</v>
      </c>
      <c r="K4" s="87" t="s">
        <v>1546</v>
      </c>
      <c r="L4" s="192">
        <v>44182</v>
      </c>
      <c r="M4" s="192">
        <v>44243</v>
      </c>
      <c r="N4" s="192">
        <v>44249</v>
      </c>
      <c r="O4" s="191">
        <v>6</v>
      </c>
      <c r="P4" s="162">
        <v>75200</v>
      </c>
      <c r="Q4" s="163" t="s">
        <v>53</v>
      </c>
    </row>
    <row r="5" spans="1:17" ht="45" x14ac:dyDescent="0.25">
      <c r="A5" s="191" t="s">
        <v>257</v>
      </c>
      <c r="B5" s="191" t="s">
        <v>106</v>
      </c>
      <c r="C5" s="191" t="s">
        <v>123</v>
      </c>
      <c r="D5" s="191" t="s">
        <v>31</v>
      </c>
      <c r="E5" s="191" t="s">
        <v>0</v>
      </c>
      <c r="F5" s="192">
        <v>44117</v>
      </c>
      <c r="G5" s="191" t="s">
        <v>52</v>
      </c>
      <c r="H5" s="197">
        <v>324500</v>
      </c>
      <c r="I5" s="164">
        <v>5.2949999999999999</v>
      </c>
      <c r="J5" s="197">
        <v>1718227.5</v>
      </c>
      <c r="K5" s="191" t="s">
        <v>711</v>
      </c>
      <c r="L5" s="192">
        <v>44229</v>
      </c>
      <c r="M5" s="192">
        <v>44290</v>
      </c>
      <c r="N5" s="192">
        <v>44294</v>
      </c>
      <c r="O5" s="191">
        <v>4</v>
      </c>
      <c r="P5" s="162">
        <v>3350000</v>
      </c>
      <c r="Q5" s="163" t="s">
        <v>53</v>
      </c>
    </row>
    <row r="6" spans="1:17" ht="30" x14ac:dyDescent="0.25">
      <c r="A6" s="191" t="s">
        <v>271</v>
      </c>
      <c r="B6" s="191" t="s">
        <v>106</v>
      </c>
      <c r="C6" s="191" t="s">
        <v>129</v>
      </c>
      <c r="D6" s="191" t="s">
        <v>31</v>
      </c>
      <c r="E6" s="191" t="s">
        <v>0</v>
      </c>
      <c r="F6" s="192">
        <v>44236</v>
      </c>
      <c r="G6" s="191" t="s">
        <v>52</v>
      </c>
      <c r="H6" s="197">
        <v>25000</v>
      </c>
      <c r="I6" s="164">
        <v>6.6955</v>
      </c>
      <c r="J6" s="197">
        <v>167387.5</v>
      </c>
      <c r="K6" s="191" t="s">
        <v>596</v>
      </c>
      <c r="L6" s="192">
        <v>44245</v>
      </c>
      <c r="M6" s="192">
        <v>44276</v>
      </c>
      <c r="N6" s="192">
        <v>44279</v>
      </c>
      <c r="O6" s="191">
        <v>3</v>
      </c>
      <c r="P6" s="162">
        <v>10000</v>
      </c>
      <c r="Q6" s="163" t="s">
        <v>53</v>
      </c>
    </row>
    <row r="7" spans="1:17" ht="30" x14ac:dyDescent="0.25">
      <c r="A7" s="191" t="s">
        <v>352</v>
      </c>
      <c r="B7" s="191" t="s">
        <v>106</v>
      </c>
      <c r="C7" s="191" t="s">
        <v>597</v>
      </c>
      <c r="D7" s="191" t="s">
        <v>31</v>
      </c>
      <c r="E7" s="191" t="s">
        <v>3</v>
      </c>
      <c r="F7" s="192">
        <v>44447</v>
      </c>
      <c r="G7" s="191" t="s">
        <v>52</v>
      </c>
      <c r="H7" s="197">
        <v>15378.58</v>
      </c>
      <c r="I7" s="164">
        <v>5.6</v>
      </c>
      <c r="J7" s="197">
        <f>H7*I7</f>
        <v>86120.047999999995</v>
      </c>
      <c r="K7" s="191" t="s">
        <v>130</v>
      </c>
      <c r="L7" s="192">
        <v>44453</v>
      </c>
      <c r="M7" s="192">
        <v>44515</v>
      </c>
      <c r="N7" s="192">
        <v>44518</v>
      </c>
      <c r="O7" s="191">
        <v>3</v>
      </c>
      <c r="P7" s="162">
        <v>15500</v>
      </c>
      <c r="Q7" s="163" t="s">
        <v>53</v>
      </c>
    </row>
    <row r="8" spans="1:17" ht="45" x14ac:dyDescent="0.25">
      <c r="A8" s="191" t="s">
        <v>425</v>
      </c>
      <c r="B8" s="191" t="s">
        <v>106</v>
      </c>
      <c r="C8" s="191" t="s">
        <v>598</v>
      </c>
      <c r="D8" s="191" t="s">
        <v>31</v>
      </c>
      <c r="E8" s="191" t="s">
        <v>3</v>
      </c>
      <c r="F8" s="192">
        <v>44433</v>
      </c>
      <c r="G8" s="191" t="s">
        <v>52</v>
      </c>
      <c r="H8" s="197">
        <v>78009</v>
      </c>
      <c r="I8" s="164">
        <v>5.6950000000000003</v>
      </c>
      <c r="J8" s="197">
        <v>444261.26</v>
      </c>
      <c r="K8" s="191" t="s">
        <v>1545</v>
      </c>
      <c r="L8" s="192">
        <v>44498</v>
      </c>
      <c r="M8" s="192">
        <v>44548</v>
      </c>
      <c r="N8" s="192">
        <v>44552</v>
      </c>
      <c r="O8" s="191">
        <v>4</v>
      </c>
      <c r="P8" s="162">
        <v>84000</v>
      </c>
      <c r="Q8" s="163" t="s">
        <v>53</v>
      </c>
    </row>
    <row r="9" spans="1:17" ht="45" x14ac:dyDescent="0.25">
      <c r="A9" s="191" t="s">
        <v>599</v>
      </c>
      <c r="B9" s="191" t="s">
        <v>106</v>
      </c>
      <c r="C9" s="191" t="s">
        <v>600</v>
      </c>
      <c r="D9" s="191" t="s">
        <v>31</v>
      </c>
      <c r="E9" s="191" t="s">
        <v>3</v>
      </c>
      <c r="F9" s="192">
        <v>44433</v>
      </c>
      <c r="G9" s="191" t="s">
        <v>52</v>
      </c>
      <c r="H9" s="197">
        <v>92500</v>
      </c>
      <c r="I9" s="164">
        <v>5.6</v>
      </c>
      <c r="J9" s="197">
        <f t="shared" ref="J9:J38" si="0">H9*I9</f>
        <v>517999.99999999994</v>
      </c>
      <c r="K9" s="191" t="s">
        <v>601</v>
      </c>
      <c r="L9" s="192">
        <v>44439</v>
      </c>
      <c r="M9" s="192">
        <v>44495</v>
      </c>
      <c r="N9" s="192">
        <v>44498</v>
      </c>
      <c r="O9" s="191">
        <v>3</v>
      </c>
      <c r="P9" s="162">
        <v>115000</v>
      </c>
      <c r="Q9" s="163" t="s">
        <v>53</v>
      </c>
    </row>
    <row r="10" spans="1:17" ht="30" x14ac:dyDescent="0.25">
      <c r="A10" s="191" t="s">
        <v>481</v>
      </c>
      <c r="B10" s="191" t="s">
        <v>7</v>
      </c>
      <c r="C10" s="191" t="s">
        <v>111</v>
      </c>
      <c r="D10" s="191" t="s">
        <v>141</v>
      </c>
      <c r="E10" s="191" t="s">
        <v>29</v>
      </c>
      <c r="F10" s="192">
        <v>44209</v>
      </c>
      <c r="G10" s="191" t="s">
        <v>52</v>
      </c>
      <c r="H10" s="197">
        <v>550</v>
      </c>
      <c r="I10" s="164">
        <v>5.6</v>
      </c>
      <c r="J10" s="197">
        <f t="shared" si="0"/>
        <v>3080</v>
      </c>
      <c r="K10" s="191" t="s">
        <v>602</v>
      </c>
      <c r="L10" s="192">
        <v>44225</v>
      </c>
      <c r="M10" s="192">
        <v>44243</v>
      </c>
      <c r="N10" s="192">
        <v>44244</v>
      </c>
      <c r="O10" s="191">
        <v>1</v>
      </c>
      <c r="P10" s="162">
        <v>3050</v>
      </c>
      <c r="Q10" s="163" t="s">
        <v>53</v>
      </c>
    </row>
    <row r="11" spans="1:17" ht="45" x14ac:dyDescent="0.25">
      <c r="A11" s="191" t="s">
        <v>482</v>
      </c>
      <c r="B11" s="191" t="s">
        <v>7</v>
      </c>
      <c r="C11" s="191" t="s">
        <v>21</v>
      </c>
      <c r="D11" s="191" t="s">
        <v>141</v>
      </c>
      <c r="E11" s="191" t="s">
        <v>29</v>
      </c>
      <c r="F11" s="192">
        <v>44217</v>
      </c>
      <c r="G11" s="191" t="s">
        <v>52</v>
      </c>
      <c r="H11" s="197">
        <v>15958</v>
      </c>
      <c r="I11" s="164">
        <v>5.6</v>
      </c>
      <c r="J11" s="197">
        <f t="shared" si="0"/>
        <v>89364.799999999988</v>
      </c>
      <c r="K11" s="191" t="s">
        <v>603</v>
      </c>
      <c r="L11" s="192">
        <v>44237</v>
      </c>
      <c r="M11" s="192">
        <v>44258</v>
      </c>
      <c r="N11" s="192">
        <v>44260</v>
      </c>
      <c r="O11" s="191">
        <v>2</v>
      </c>
      <c r="P11" s="162">
        <v>5500</v>
      </c>
      <c r="Q11" s="163" t="s">
        <v>53</v>
      </c>
    </row>
    <row r="12" spans="1:17" ht="30" x14ac:dyDescent="0.25">
      <c r="A12" s="191" t="s">
        <v>483</v>
      </c>
      <c r="B12" s="191" t="s">
        <v>7</v>
      </c>
      <c r="C12" s="191" t="s">
        <v>57</v>
      </c>
      <c r="D12" s="191" t="s">
        <v>141</v>
      </c>
      <c r="E12" s="191" t="s">
        <v>29</v>
      </c>
      <c r="F12" s="192">
        <v>44228</v>
      </c>
      <c r="G12" s="191" t="s">
        <v>52</v>
      </c>
      <c r="H12" s="197">
        <v>41782</v>
      </c>
      <c r="I12" s="164">
        <v>5.6</v>
      </c>
      <c r="J12" s="197">
        <f t="shared" si="0"/>
        <v>233979.19999999998</v>
      </c>
      <c r="K12" s="191" t="s">
        <v>604</v>
      </c>
      <c r="L12" s="192">
        <v>44246</v>
      </c>
      <c r="M12" s="192">
        <v>44259</v>
      </c>
      <c r="N12" s="192">
        <v>44263</v>
      </c>
      <c r="O12" s="191">
        <v>4</v>
      </c>
      <c r="P12" s="162">
        <v>43000</v>
      </c>
      <c r="Q12" s="163" t="s">
        <v>53</v>
      </c>
    </row>
    <row r="13" spans="1:17" ht="30" x14ac:dyDescent="0.25">
      <c r="A13" s="191" t="s">
        <v>484</v>
      </c>
      <c r="B13" s="191" t="s">
        <v>7</v>
      </c>
      <c r="C13" s="191" t="s">
        <v>21</v>
      </c>
      <c r="D13" s="191" t="s">
        <v>141</v>
      </c>
      <c r="E13" s="191" t="s">
        <v>29</v>
      </c>
      <c r="F13" s="192">
        <v>44230</v>
      </c>
      <c r="G13" s="191" t="s">
        <v>52</v>
      </c>
      <c r="H13" s="197">
        <v>166481.20000000001</v>
      </c>
      <c r="I13" s="164">
        <v>5.6</v>
      </c>
      <c r="J13" s="197">
        <f t="shared" si="0"/>
        <v>932294.72</v>
      </c>
      <c r="K13" s="191" t="s">
        <v>605</v>
      </c>
      <c r="L13" s="192">
        <v>44246</v>
      </c>
      <c r="M13" s="192">
        <v>44263</v>
      </c>
      <c r="N13" s="192">
        <v>44266</v>
      </c>
      <c r="O13" s="191">
        <v>3</v>
      </c>
      <c r="P13" s="162">
        <v>42600</v>
      </c>
      <c r="Q13" s="163" t="s">
        <v>53</v>
      </c>
    </row>
    <row r="14" spans="1:17" ht="30" x14ac:dyDescent="0.25">
      <c r="A14" s="191" t="s">
        <v>488</v>
      </c>
      <c r="B14" s="191" t="s">
        <v>7</v>
      </c>
      <c r="C14" s="191" t="s">
        <v>606</v>
      </c>
      <c r="D14" s="191" t="s">
        <v>141</v>
      </c>
      <c r="E14" s="191" t="s">
        <v>29</v>
      </c>
      <c r="F14" s="192">
        <v>44245</v>
      </c>
      <c r="G14" s="191" t="s">
        <v>52</v>
      </c>
      <c r="H14" s="197">
        <v>7536</v>
      </c>
      <c r="I14" s="164">
        <v>5.6</v>
      </c>
      <c r="J14" s="197">
        <f t="shared" si="0"/>
        <v>42201.599999999999</v>
      </c>
      <c r="K14" s="191" t="s">
        <v>607</v>
      </c>
      <c r="L14" s="192">
        <v>44259</v>
      </c>
      <c r="M14" s="192">
        <v>44286</v>
      </c>
      <c r="N14" s="192">
        <v>44287</v>
      </c>
      <c r="O14" s="191">
        <v>1</v>
      </c>
      <c r="P14" s="162">
        <v>26600</v>
      </c>
      <c r="Q14" s="163" t="s">
        <v>53</v>
      </c>
    </row>
    <row r="15" spans="1:17" ht="30" x14ac:dyDescent="0.25">
      <c r="A15" s="191" t="s">
        <v>209</v>
      </c>
      <c r="B15" s="191" t="s">
        <v>7</v>
      </c>
      <c r="C15" s="191" t="s">
        <v>608</v>
      </c>
      <c r="D15" s="191" t="s">
        <v>141</v>
      </c>
      <c r="E15" s="191" t="s">
        <v>29</v>
      </c>
      <c r="F15" s="192">
        <v>44251</v>
      </c>
      <c r="G15" s="191" t="s">
        <v>52</v>
      </c>
      <c r="H15" s="197">
        <v>14180</v>
      </c>
      <c r="I15" s="164">
        <v>5.6</v>
      </c>
      <c r="J15" s="197">
        <f t="shared" si="0"/>
        <v>79408</v>
      </c>
      <c r="K15" s="191" t="s">
        <v>609</v>
      </c>
      <c r="L15" s="192">
        <v>44277</v>
      </c>
      <c r="M15" s="192">
        <v>44278</v>
      </c>
      <c r="N15" s="192">
        <v>44280</v>
      </c>
      <c r="O15" s="191">
        <v>2</v>
      </c>
      <c r="P15" s="162">
        <v>397000</v>
      </c>
      <c r="Q15" s="163" t="s">
        <v>53</v>
      </c>
    </row>
    <row r="16" spans="1:17" ht="30" x14ac:dyDescent="0.25">
      <c r="A16" s="191" t="s">
        <v>610</v>
      </c>
      <c r="B16" s="191" t="s">
        <v>7</v>
      </c>
      <c r="C16" s="191" t="s">
        <v>608</v>
      </c>
      <c r="D16" s="191" t="s">
        <v>141</v>
      </c>
      <c r="E16" s="191" t="s">
        <v>29</v>
      </c>
      <c r="F16" s="192">
        <v>44264</v>
      </c>
      <c r="G16" s="191" t="s">
        <v>52</v>
      </c>
      <c r="H16" s="197">
        <v>14944.19</v>
      </c>
      <c r="I16" s="164">
        <v>5.6</v>
      </c>
      <c r="J16" s="197">
        <f t="shared" si="0"/>
        <v>83687.463999999993</v>
      </c>
      <c r="K16" s="191" t="s">
        <v>611</v>
      </c>
      <c r="L16" s="192">
        <v>44277</v>
      </c>
      <c r="M16" s="192">
        <v>44278</v>
      </c>
      <c r="N16" s="192">
        <v>44280</v>
      </c>
      <c r="O16" s="191">
        <v>2</v>
      </c>
      <c r="P16" s="162">
        <v>397000</v>
      </c>
      <c r="Q16" s="163" t="s">
        <v>53</v>
      </c>
    </row>
    <row r="17" spans="1:17" ht="45" x14ac:dyDescent="0.25">
      <c r="A17" s="191" t="s">
        <v>486</v>
      </c>
      <c r="B17" s="191" t="s">
        <v>7</v>
      </c>
      <c r="C17" s="191" t="s">
        <v>21</v>
      </c>
      <c r="D17" s="191" t="s">
        <v>141</v>
      </c>
      <c r="E17" s="191" t="s">
        <v>29</v>
      </c>
      <c r="F17" s="192">
        <v>44286</v>
      </c>
      <c r="G17" s="191" t="s">
        <v>52</v>
      </c>
      <c r="H17" s="197">
        <v>21308.03</v>
      </c>
      <c r="I17" s="164">
        <v>5.6</v>
      </c>
      <c r="J17" s="197">
        <f t="shared" si="0"/>
        <v>119324.96799999998</v>
      </c>
      <c r="K17" s="191" t="s">
        <v>612</v>
      </c>
      <c r="L17" s="192">
        <v>44302</v>
      </c>
      <c r="M17" s="192">
        <v>44321</v>
      </c>
      <c r="N17" s="192">
        <v>44322</v>
      </c>
      <c r="O17" s="191">
        <v>1</v>
      </c>
      <c r="P17" s="162">
        <v>60500</v>
      </c>
      <c r="Q17" s="163" t="s">
        <v>53</v>
      </c>
    </row>
    <row r="18" spans="1:17" ht="30" x14ac:dyDescent="0.25">
      <c r="A18" s="191" t="s">
        <v>485</v>
      </c>
      <c r="B18" s="191" t="s">
        <v>7</v>
      </c>
      <c r="C18" s="191" t="s">
        <v>21</v>
      </c>
      <c r="D18" s="191" t="s">
        <v>141</v>
      </c>
      <c r="E18" s="191" t="s">
        <v>29</v>
      </c>
      <c r="F18" s="192">
        <v>44295</v>
      </c>
      <c r="G18" s="191" t="s">
        <v>52</v>
      </c>
      <c r="H18" s="197">
        <v>217.4</v>
      </c>
      <c r="I18" s="164">
        <v>5.6</v>
      </c>
      <c r="J18" s="197">
        <f t="shared" si="0"/>
        <v>1217.44</v>
      </c>
      <c r="K18" s="191" t="s">
        <v>613</v>
      </c>
      <c r="L18" s="192">
        <v>44302</v>
      </c>
      <c r="M18" s="192">
        <v>44315</v>
      </c>
      <c r="N18" s="192">
        <v>44316</v>
      </c>
      <c r="O18" s="191">
        <v>1</v>
      </c>
      <c r="P18" s="162">
        <v>28100</v>
      </c>
      <c r="Q18" s="163" t="s">
        <v>53</v>
      </c>
    </row>
    <row r="19" spans="1:17" ht="30" x14ac:dyDescent="0.25">
      <c r="A19" s="191" t="s">
        <v>614</v>
      </c>
      <c r="B19" s="191" t="s">
        <v>7</v>
      </c>
      <c r="C19" s="191" t="s">
        <v>608</v>
      </c>
      <c r="D19" s="191" t="s">
        <v>141</v>
      </c>
      <c r="E19" s="191" t="s">
        <v>29</v>
      </c>
      <c r="F19" s="192">
        <v>44299</v>
      </c>
      <c r="G19" s="191" t="s">
        <v>52</v>
      </c>
      <c r="H19" s="197">
        <v>94652.4</v>
      </c>
      <c r="I19" s="164">
        <v>5.6</v>
      </c>
      <c r="J19" s="197">
        <f t="shared" si="0"/>
        <v>530053.43999999994</v>
      </c>
      <c r="K19" s="191" t="s">
        <v>710</v>
      </c>
      <c r="L19" s="192">
        <v>44333</v>
      </c>
      <c r="M19" s="192">
        <v>44365</v>
      </c>
      <c r="N19" s="192">
        <v>44370</v>
      </c>
      <c r="O19" s="191">
        <v>5</v>
      </c>
      <c r="P19" s="162">
        <v>1176400</v>
      </c>
      <c r="Q19" s="163" t="s">
        <v>53</v>
      </c>
    </row>
    <row r="20" spans="1:17" ht="30" x14ac:dyDescent="0.25">
      <c r="A20" s="191" t="s">
        <v>487</v>
      </c>
      <c r="B20" s="191" t="s">
        <v>7</v>
      </c>
      <c r="C20" s="191" t="s">
        <v>615</v>
      </c>
      <c r="D20" s="191" t="s">
        <v>141</v>
      </c>
      <c r="E20" s="191" t="s">
        <v>29</v>
      </c>
      <c r="F20" s="192">
        <v>44305</v>
      </c>
      <c r="G20" s="191" t="s">
        <v>52</v>
      </c>
      <c r="H20" s="197">
        <v>456</v>
      </c>
      <c r="I20" s="164">
        <v>5.6</v>
      </c>
      <c r="J20" s="197">
        <f t="shared" si="0"/>
        <v>2553.6</v>
      </c>
      <c r="K20" s="191" t="s">
        <v>616</v>
      </c>
      <c r="L20" s="192">
        <v>44315</v>
      </c>
      <c r="M20" s="192">
        <v>44328</v>
      </c>
      <c r="N20" s="192">
        <v>44330</v>
      </c>
      <c r="O20" s="191">
        <v>2</v>
      </c>
      <c r="P20" s="162">
        <v>1880</v>
      </c>
      <c r="Q20" s="163" t="s">
        <v>53</v>
      </c>
    </row>
    <row r="21" spans="1:17" ht="30" x14ac:dyDescent="0.25">
      <c r="A21" s="191" t="s">
        <v>492</v>
      </c>
      <c r="B21" s="191" t="s">
        <v>7</v>
      </c>
      <c r="C21" s="191" t="s">
        <v>21</v>
      </c>
      <c r="D21" s="191" t="s">
        <v>141</v>
      </c>
      <c r="E21" s="191" t="s">
        <v>29</v>
      </c>
      <c r="F21" s="192">
        <v>44339</v>
      </c>
      <c r="G21" s="191" t="s">
        <v>52</v>
      </c>
      <c r="H21" s="197">
        <v>23575.200000000001</v>
      </c>
      <c r="I21" s="164">
        <v>5.6</v>
      </c>
      <c r="J21" s="197">
        <f t="shared" si="0"/>
        <v>132021.12</v>
      </c>
      <c r="K21" s="191" t="s">
        <v>709</v>
      </c>
      <c r="L21" s="192">
        <v>44357</v>
      </c>
      <c r="M21" s="192">
        <v>44386</v>
      </c>
      <c r="N21" s="192">
        <v>44390</v>
      </c>
      <c r="O21" s="191">
        <v>4</v>
      </c>
      <c r="P21" s="162">
        <v>30000</v>
      </c>
      <c r="Q21" s="163" t="s">
        <v>53</v>
      </c>
    </row>
    <row r="22" spans="1:17" ht="30" x14ac:dyDescent="0.25">
      <c r="A22" s="191" t="s">
        <v>489</v>
      </c>
      <c r="B22" s="191" t="s">
        <v>7</v>
      </c>
      <c r="C22" s="191" t="s">
        <v>617</v>
      </c>
      <c r="D22" s="191" t="s">
        <v>141</v>
      </c>
      <c r="E22" s="191" t="s">
        <v>29</v>
      </c>
      <c r="F22" s="192">
        <v>44342</v>
      </c>
      <c r="G22" s="191" t="s">
        <v>52</v>
      </c>
      <c r="H22" s="197">
        <v>1349</v>
      </c>
      <c r="I22" s="164">
        <v>5.6</v>
      </c>
      <c r="J22" s="197">
        <f t="shared" si="0"/>
        <v>7554.4</v>
      </c>
      <c r="K22" s="191" t="s">
        <v>604</v>
      </c>
      <c r="L22" s="191" t="s">
        <v>58</v>
      </c>
      <c r="M22" s="192">
        <v>44342</v>
      </c>
      <c r="N22" s="192">
        <v>44344</v>
      </c>
      <c r="O22" s="191">
        <v>2</v>
      </c>
      <c r="P22" s="162">
        <v>3800</v>
      </c>
      <c r="Q22" s="163" t="s">
        <v>53</v>
      </c>
    </row>
    <row r="23" spans="1:17" ht="30" x14ac:dyDescent="0.25">
      <c r="A23" s="191" t="s">
        <v>618</v>
      </c>
      <c r="B23" s="191" t="s">
        <v>7</v>
      </c>
      <c r="C23" s="191" t="s">
        <v>21</v>
      </c>
      <c r="D23" s="191" t="s">
        <v>141</v>
      </c>
      <c r="E23" s="191" t="s">
        <v>29</v>
      </c>
      <c r="F23" s="192">
        <v>44376</v>
      </c>
      <c r="G23" s="191" t="s">
        <v>52</v>
      </c>
      <c r="H23" s="197">
        <v>1297.2</v>
      </c>
      <c r="I23" s="164">
        <v>5.6</v>
      </c>
      <c r="J23" s="197">
        <f t="shared" si="0"/>
        <v>7264.32</v>
      </c>
      <c r="K23" s="191" t="s">
        <v>619</v>
      </c>
      <c r="L23" s="192">
        <v>44393</v>
      </c>
      <c r="M23" s="192">
        <v>44389</v>
      </c>
      <c r="N23" s="192">
        <v>44405</v>
      </c>
      <c r="O23" s="191">
        <v>16</v>
      </c>
      <c r="P23" s="162">
        <v>5000</v>
      </c>
      <c r="Q23" s="163" t="s">
        <v>53</v>
      </c>
    </row>
    <row r="24" spans="1:17" ht="30" x14ac:dyDescent="0.25">
      <c r="A24" s="191" t="s">
        <v>493</v>
      </c>
      <c r="B24" s="191" t="s">
        <v>7</v>
      </c>
      <c r="C24" s="191" t="s">
        <v>21</v>
      </c>
      <c r="D24" s="191" t="s">
        <v>141</v>
      </c>
      <c r="E24" s="191" t="s">
        <v>29</v>
      </c>
      <c r="F24" s="192">
        <v>44377</v>
      </c>
      <c r="G24" s="191" t="s">
        <v>52</v>
      </c>
      <c r="H24" s="197">
        <v>166481.20000000001</v>
      </c>
      <c r="I24" s="164">
        <v>5.6</v>
      </c>
      <c r="J24" s="197">
        <f t="shared" si="0"/>
        <v>932294.72</v>
      </c>
      <c r="K24" s="191" t="s">
        <v>620</v>
      </c>
      <c r="L24" s="192">
        <v>44391</v>
      </c>
      <c r="M24" s="192">
        <v>44398</v>
      </c>
      <c r="N24" s="192">
        <v>44403</v>
      </c>
      <c r="O24" s="191">
        <v>5</v>
      </c>
      <c r="P24" s="162">
        <v>44000</v>
      </c>
      <c r="Q24" s="200" t="s">
        <v>621</v>
      </c>
    </row>
    <row r="25" spans="1:17" ht="30" x14ac:dyDescent="0.25">
      <c r="A25" s="191" t="s">
        <v>490</v>
      </c>
      <c r="B25" s="191" t="s">
        <v>7</v>
      </c>
      <c r="C25" s="191" t="s">
        <v>21</v>
      </c>
      <c r="D25" s="191" t="s">
        <v>141</v>
      </c>
      <c r="E25" s="191" t="s">
        <v>29</v>
      </c>
      <c r="F25" s="192">
        <v>44385</v>
      </c>
      <c r="G25" s="191" t="s">
        <v>52</v>
      </c>
      <c r="H25" s="197">
        <v>1035.4000000000001</v>
      </c>
      <c r="I25" s="164">
        <v>5.6</v>
      </c>
      <c r="J25" s="197">
        <f t="shared" si="0"/>
        <v>5798.24</v>
      </c>
      <c r="K25" s="191" t="s">
        <v>619</v>
      </c>
      <c r="L25" s="192">
        <v>44393</v>
      </c>
      <c r="M25" s="192">
        <v>44400</v>
      </c>
      <c r="N25" s="192">
        <v>44403</v>
      </c>
      <c r="O25" s="191">
        <v>3</v>
      </c>
      <c r="P25" s="162">
        <v>4000</v>
      </c>
      <c r="Q25" s="163" t="s">
        <v>53</v>
      </c>
    </row>
    <row r="26" spans="1:17" ht="30" x14ac:dyDescent="0.25">
      <c r="A26" s="191" t="s">
        <v>494</v>
      </c>
      <c r="B26" s="191" t="s">
        <v>7</v>
      </c>
      <c r="C26" s="191" t="s">
        <v>21</v>
      </c>
      <c r="D26" s="191" t="s">
        <v>141</v>
      </c>
      <c r="E26" s="191" t="s">
        <v>29</v>
      </c>
      <c r="F26" s="192">
        <v>44385</v>
      </c>
      <c r="G26" s="191" t="s">
        <v>52</v>
      </c>
      <c r="H26" s="197">
        <v>1035.4000000000001</v>
      </c>
      <c r="I26" s="164">
        <v>5.6</v>
      </c>
      <c r="J26" s="197">
        <f t="shared" si="0"/>
        <v>5798.24</v>
      </c>
      <c r="K26" s="191" t="s">
        <v>619</v>
      </c>
      <c r="L26" s="192">
        <v>44391</v>
      </c>
      <c r="M26" s="192">
        <v>44431</v>
      </c>
      <c r="N26" s="192">
        <v>44432</v>
      </c>
      <c r="O26" s="191">
        <v>1</v>
      </c>
      <c r="P26" s="162">
        <v>4000</v>
      </c>
      <c r="Q26" s="163" t="s">
        <v>53</v>
      </c>
    </row>
    <row r="27" spans="1:17" ht="45" x14ac:dyDescent="0.25">
      <c r="A27" s="191" t="s">
        <v>495</v>
      </c>
      <c r="B27" s="191" t="s">
        <v>7</v>
      </c>
      <c r="C27" s="191" t="s">
        <v>622</v>
      </c>
      <c r="D27" s="191" t="s">
        <v>141</v>
      </c>
      <c r="E27" s="191" t="s">
        <v>29</v>
      </c>
      <c r="F27" s="192">
        <v>44405</v>
      </c>
      <c r="G27" s="191" t="s">
        <v>52</v>
      </c>
      <c r="H27" s="197">
        <v>13834.7</v>
      </c>
      <c r="I27" s="164">
        <v>5.6</v>
      </c>
      <c r="J27" s="197">
        <f t="shared" si="0"/>
        <v>77474.319999999992</v>
      </c>
      <c r="K27" s="191" t="s">
        <v>623</v>
      </c>
      <c r="L27" s="192">
        <v>44419</v>
      </c>
      <c r="M27" s="192">
        <v>44440</v>
      </c>
      <c r="N27" s="192">
        <v>44442</v>
      </c>
      <c r="O27" s="191">
        <v>2</v>
      </c>
      <c r="P27" s="162">
        <v>33000</v>
      </c>
      <c r="Q27" s="163" t="s">
        <v>53</v>
      </c>
    </row>
    <row r="28" spans="1:17" ht="30" x14ac:dyDescent="0.25">
      <c r="A28" s="191" t="s">
        <v>1544</v>
      </c>
      <c r="B28" s="191" t="s">
        <v>7</v>
      </c>
      <c r="C28" s="191" t="s">
        <v>625</v>
      </c>
      <c r="D28" s="191" t="s">
        <v>141</v>
      </c>
      <c r="E28" s="191" t="s">
        <v>29</v>
      </c>
      <c r="F28" s="192">
        <v>44405</v>
      </c>
      <c r="G28" s="191" t="s">
        <v>52</v>
      </c>
      <c r="H28" s="197">
        <v>3056.7</v>
      </c>
      <c r="I28" s="164">
        <v>5.6</v>
      </c>
      <c r="J28" s="197">
        <f t="shared" si="0"/>
        <v>17117.519999999997</v>
      </c>
      <c r="K28" s="191" t="s">
        <v>626</v>
      </c>
      <c r="L28" s="191" t="s">
        <v>58</v>
      </c>
      <c r="M28" s="192">
        <v>44414</v>
      </c>
      <c r="N28" s="192">
        <v>44417</v>
      </c>
      <c r="O28" s="191">
        <v>3</v>
      </c>
      <c r="P28" s="162">
        <v>30320</v>
      </c>
      <c r="Q28" s="163" t="s">
        <v>53</v>
      </c>
    </row>
    <row r="29" spans="1:17" ht="45" x14ac:dyDescent="0.25">
      <c r="A29" s="191" t="s">
        <v>627</v>
      </c>
      <c r="B29" s="191" t="s">
        <v>7</v>
      </c>
      <c r="C29" s="191" t="s">
        <v>57</v>
      </c>
      <c r="D29" s="191" t="s">
        <v>141</v>
      </c>
      <c r="E29" s="191" t="s">
        <v>29</v>
      </c>
      <c r="F29" s="192">
        <v>44447</v>
      </c>
      <c r="G29" s="191" t="s">
        <v>52</v>
      </c>
      <c r="H29" s="197">
        <v>13788.28</v>
      </c>
      <c r="I29" s="164">
        <v>5.6</v>
      </c>
      <c r="J29" s="197">
        <f t="shared" si="0"/>
        <v>77214.368000000002</v>
      </c>
      <c r="K29" s="191" t="s">
        <v>628</v>
      </c>
      <c r="L29" s="192">
        <v>44475</v>
      </c>
      <c r="M29" s="192">
        <v>44485</v>
      </c>
      <c r="N29" s="192">
        <v>44489</v>
      </c>
      <c r="O29" s="191">
        <v>4</v>
      </c>
      <c r="P29" s="162">
        <v>21000</v>
      </c>
      <c r="Q29" s="163" t="s">
        <v>53</v>
      </c>
    </row>
    <row r="30" spans="1:17" ht="45" x14ac:dyDescent="0.25">
      <c r="A30" s="191" t="s">
        <v>629</v>
      </c>
      <c r="B30" s="191" t="s">
        <v>7</v>
      </c>
      <c r="C30" s="191" t="s">
        <v>608</v>
      </c>
      <c r="D30" s="191" t="s">
        <v>141</v>
      </c>
      <c r="E30" s="191" t="s">
        <v>29</v>
      </c>
      <c r="F30" s="192">
        <v>44462</v>
      </c>
      <c r="G30" s="191" t="s">
        <v>52</v>
      </c>
      <c r="H30" s="197">
        <v>56162.01</v>
      </c>
      <c r="I30" s="164">
        <v>5.6</v>
      </c>
      <c r="J30" s="197">
        <f t="shared" si="0"/>
        <v>314507.25599999999</v>
      </c>
      <c r="K30" s="191" t="s">
        <v>1543</v>
      </c>
      <c r="L30" s="192">
        <v>44491</v>
      </c>
      <c r="M30" s="192">
        <v>44505</v>
      </c>
      <c r="N30" s="192">
        <v>44509</v>
      </c>
      <c r="O30" s="191">
        <v>4</v>
      </c>
      <c r="P30" s="162">
        <v>1195500</v>
      </c>
      <c r="Q30" s="163" t="s">
        <v>53</v>
      </c>
    </row>
    <row r="31" spans="1:17" ht="45" x14ac:dyDescent="0.25">
      <c r="A31" s="191" t="s">
        <v>630</v>
      </c>
      <c r="B31" s="191" t="s">
        <v>7</v>
      </c>
      <c r="C31" s="191" t="s">
        <v>21</v>
      </c>
      <c r="D31" s="191" t="s">
        <v>141</v>
      </c>
      <c r="E31" s="191" t="s">
        <v>29</v>
      </c>
      <c r="F31" s="192">
        <v>44462</v>
      </c>
      <c r="G31" s="191" t="s">
        <v>52</v>
      </c>
      <c r="H31" s="197">
        <v>375</v>
      </c>
      <c r="I31" s="164">
        <v>5.6</v>
      </c>
      <c r="J31" s="197">
        <f t="shared" si="0"/>
        <v>2100</v>
      </c>
      <c r="K31" s="191" t="s">
        <v>1542</v>
      </c>
      <c r="L31" s="192">
        <v>44475</v>
      </c>
      <c r="M31" s="192">
        <v>44491</v>
      </c>
      <c r="N31" s="192">
        <v>44495</v>
      </c>
      <c r="O31" s="191">
        <v>4</v>
      </c>
      <c r="P31" s="162">
        <v>4000</v>
      </c>
      <c r="Q31" s="163" t="s">
        <v>53</v>
      </c>
    </row>
    <row r="32" spans="1:17" ht="30" x14ac:dyDescent="0.25">
      <c r="A32" s="191" t="s">
        <v>631</v>
      </c>
      <c r="B32" s="191" t="s">
        <v>7</v>
      </c>
      <c r="C32" s="191" t="s">
        <v>606</v>
      </c>
      <c r="D32" s="191" t="s">
        <v>141</v>
      </c>
      <c r="E32" s="191" t="s">
        <v>29</v>
      </c>
      <c r="F32" s="192">
        <v>44476</v>
      </c>
      <c r="G32" s="191" t="s">
        <v>52</v>
      </c>
      <c r="H32" s="197">
        <v>7536</v>
      </c>
      <c r="I32" s="164">
        <v>5.6</v>
      </c>
      <c r="J32" s="197">
        <f t="shared" si="0"/>
        <v>42201.599999999999</v>
      </c>
      <c r="K32" s="191" t="s">
        <v>632</v>
      </c>
      <c r="L32" s="192">
        <v>44494</v>
      </c>
      <c r="M32" s="192">
        <v>44503</v>
      </c>
      <c r="N32" s="192">
        <v>44505</v>
      </c>
      <c r="O32" s="191">
        <v>2</v>
      </c>
      <c r="P32" s="162">
        <v>26600</v>
      </c>
      <c r="Q32" s="163" t="s">
        <v>53</v>
      </c>
    </row>
    <row r="33" spans="1:17" ht="30" x14ac:dyDescent="0.25">
      <c r="A33" s="191" t="s">
        <v>633</v>
      </c>
      <c r="B33" s="191" t="s">
        <v>7</v>
      </c>
      <c r="C33" s="191" t="s">
        <v>21</v>
      </c>
      <c r="D33" s="191" t="s">
        <v>141</v>
      </c>
      <c r="E33" s="191" t="s">
        <v>29</v>
      </c>
      <c r="F33" s="192">
        <v>44484</v>
      </c>
      <c r="G33" s="191" t="s">
        <v>52</v>
      </c>
      <c r="H33" s="197">
        <v>206.2</v>
      </c>
      <c r="I33" s="164">
        <v>5.6</v>
      </c>
      <c r="J33" s="197">
        <f t="shared" si="0"/>
        <v>1154.7199999999998</v>
      </c>
      <c r="K33" s="191" t="s">
        <v>634</v>
      </c>
      <c r="L33" s="192">
        <v>44517</v>
      </c>
      <c r="M33" s="192">
        <v>44532</v>
      </c>
      <c r="N33" s="192">
        <v>44539</v>
      </c>
      <c r="O33" s="191">
        <v>7</v>
      </c>
      <c r="P33" s="162">
        <v>5000</v>
      </c>
      <c r="Q33" s="163" t="s">
        <v>53</v>
      </c>
    </row>
    <row r="34" spans="1:17" ht="30" x14ac:dyDescent="0.25">
      <c r="A34" s="191" t="s">
        <v>635</v>
      </c>
      <c r="B34" s="191" t="s">
        <v>7</v>
      </c>
      <c r="C34" s="191" t="s">
        <v>21</v>
      </c>
      <c r="D34" s="191" t="s">
        <v>141</v>
      </c>
      <c r="E34" s="191" t="s">
        <v>29</v>
      </c>
      <c r="F34" s="192">
        <v>44510</v>
      </c>
      <c r="G34" s="191" t="s">
        <v>52</v>
      </c>
      <c r="H34" s="197">
        <v>20909.32</v>
      </c>
      <c r="I34" s="164">
        <v>5.6</v>
      </c>
      <c r="J34" s="197">
        <f t="shared" si="0"/>
        <v>117092.192</v>
      </c>
      <c r="K34" s="191" t="s">
        <v>636</v>
      </c>
      <c r="L34" s="192">
        <v>44530</v>
      </c>
      <c r="M34" s="192">
        <v>44535</v>
      </c>
      <c r="N34" s="192">
        <v>44540</v>
      </c>
      <c r="O34" s="191">
        <v>5</v>
      </c>
      <c r="P34" s="162">
        <v>25000</v>
      </c>
      <c r="Q34" s="163" t="s">
        <v>53</v>
      </c>
    </row>
    <row r="35" spans="1:17" ht="45" x14ac:dyDescent="0.25">
      <c r="A35" s="191" t="s">
        <v>637</v>
      </c>
      <c r="B35" s="191" t="s">
        <v>7</v>
      </c>
      <c r="C35" s="191" t="s">
        <v>638</v>
      </c>
      <c r="D35" s="191" t="s">
        <v>141</v>
      </c>
      <c r="E35" s="191" t="s">
        <v>29</v>
      </c>
      <c r="F35" s="192">
        <v>44512</v>
      </c>
      <c r="G35" s="191" t="s">
        <v>52</v>
      </c>
      <c r="H35" s="197">
        <v>2243</v>
      </c>
      <c r="I35" s="164">
        <v>5.6</v>
      </c>
      <c r="J35" s="197">
        <f t="shared" si="0"/>
        <v>12560.8</v>
      </c>
      <c r="K35" s="191" t="s">
        <v>639</v>
      </c>
      <c r="L35" s="192">
        <v>44511</v>
      </c>
      <c r="M35" s="192">
        <v>44489</v>
      </c>
      <c r="N35" s="192">
        <v>44526</v>
      </c>
      <c r="O35" s="191">
        <v>37</v>
      </c>
      <c r="P35" s="162">
        <v>52000</v>
      </c>
      <c r="Q35" s="163" t="s">
        <v>53</v>
      </c>
    </row>
    <row r="36" spans="1:17" ht="30" x14ac:dyDescent="0.25">
      <c r="A36" s="191" t="s">
        <v>491</v>
      </c>
      <c r="B36" s="191" t="s">
        <v>7</v>
      </c>
      <c r="C36" s="191" t="s">
        <v>21</v>
      </c>
      <c r="D36" s="191" t="s">
        <v>141</v>
      </c>
      <c r="E36" s="191" t="s">
        <v>29</v>
      </c>
      <c r="F36" s="192">
        <v>44148</v>
      </c>
      <c r="G36" s="191" t="s">
        <v>52</v>
      </c>
      <c r="H36" s="197">
        <v>4135</v>
      </c>
      <c r="I36" s="164">
        <v>5.6</v>
      </c>
      <c r="J36" s="197">
        <f t="shared" si="0"/>
        <v>23156</v>
      </c>
      <c r="K36" s="191" t="s">
        <v>1541</v>
      </c>
      <c r="L36" s="192">
        <v>44160</v>
      </c>
      <c r="M36" s="192">
        <v>44394</v>
      </c>
      <c r="N36" s="192">
        <v>44397</v>
      </c>
      <c r="O36" s="191">
        <v>3</v>
      </c>
      <c r="P36" s="162">
        <v>10900</v>
      </c>
      <c r="Q36" s="163" t="s">
        <v>53</v>
      </c>
    </row>
    <row r="37" spans="1:17" ht="30" x14ac:dyDescent="0.25">
      <c r="A37" s="191" t="s">
        <v>640</v>
      </c>
      <c r="B37" s="191" t="s">
        <v>9</v>
      </c>
      <c r="C37" s="191" t="s">
        <v>61</v>
      </c>
      <c r="D37" s="191" t="s">
        <v>141</v>
      </c>
      <c r="E37" s="191" t="s">
        <v>29</v>
      </c>
      <c r="F37" s="192">
        <v>44209</v>
      </c>
      <c r="G37" s="191" t="s">
        <v>52</v>
      </c>
      <c r="H37" s="197">
        <v>23100</v>
      </c>
      <c r="I37" s="164">
        <v>5.6</v>
      </c>
      <c r="J37" s="197">
        <f t="shared" si="0"/>
        <v>129359.99999999999</v>
      </c>
      <c r="K37" s="191" t="s">
        <v>1540</v>
      </c>
      <c r="L37" s="192">
        <v>44214</v>
      </c>
      <c r="M37" s="192">
        <v>44270</v>
      </c>
      <c r="N37" s="192">
        <v>44273</v>
      </c>
      <c r="O37" s="191">
        <v>3</v>
      </c>
      <c r="P37" s="162">
        <v>29000</v>
      </c>
      <c r="Q37" s="163" t="s">
        <v>53</v>
      </c>
    </row>
    <row r="38" spans="1:17" ht="30" x14ac:dyDescent="0.25">
      <c r="A38" s="191" t="s">
        <v>452</v>
      </c>
      <c r="B38" s="191" t="s">
        <v>9</v>
      </c>
      <c r="C38" s="191" t="s">
        <v>641</v>
      </c>
      <c r="D38" s="191" t="s">
        <v>141</v>
      </c>
      <c r="E38" s="191" t="s">
        <v>29</v>
      </c>
      <c r="F38" s="192">
        <v>44319</v>
      </c>
      <c r="G38" s="191" t="s">
        <v>52</v>
      </c>
      <c r="H38" s="197">
        <v>799.5</v>
      </c>
      <c r="I38" s="164">
        <v>5.6</v>
      </c>
      <c r="J38" s="197">
        <f t="shared" si="0"/>
        <v>4477.2</v>
      </c>
      <c r="K38" s="191" t="s">
        <v>642</v>
      </c>
      <c r="L38" s="192">
        <v>44349</v>
      </c>
      <c r="M38" s="192">
        <v>44368</v>
      </c>
      <c r="N38" s="192">
        <v>44372</v>
      </c>
      <c r="O38" s="191">
        <v>4</v>
      </c>
      <c r="P38" s="162">
        <v>10000</v>
      </c>
      <c r="Q38" s="163" t="s">
        <v>53</v>
      </c>
    </row>
    <row r="39" spans="1:17" ht="45" x14ac:dyDescent="0.25">
      <c r="A39" s="191" t="s">
        <v>267</v>
      </c>
      <c r="B39" s="191" t="s">
        <v>9</v>
      </c>
      <c r="C39" s="191" t="s">
        <v>119</v>
      </c>
      <c r="D39" s="191" t="s">
        <v>31</v>
      </c>
      <c r="E39" s="191" t="s">
        <v>3</v>
      </c>
      <c r="F39" s="192">
        <v>44441</v>
      </c>
      <c r="G39" s="191" t="s">
        <v>52</v>
      </c>
      <c r="H39" s="197">
        <v>365</v>
      </c>
      <c r="I39" s="164">
        <v>6.2960000000000003</v>
      </c>
      <c r="J39" s="197">
        <v>2298.04</v>
      </c>
      <c r="K39" s="191" t="s">
        <v>644</v>
      </c>
      <c r="L39" s="192">
        <v>44469</v>
      </c>
      <c r="M39" s="192">
        <v>44493</v>
      </c>
      <c r="N39" s="192">
        <v>44523</v>
      </c>
      <c r="O39" s="191">
        <v>30</v>
      </c>
      <c r="P39" s="191" t="s">
        <v>645</v>
      </c>
      <c r="Q39" s="198" t="s">
        <v>56</v>
      </c>
    </row>
    <row r="40" spans="1:17" ht="30" x14ac:dyDescent="0.25">
      <c r="A40" s="191" t="s">
        <v>446</v>
      </c>
      <c r="B40" s="191" t="s">
        <v>62</v>
      </c>
      <c r="C40" s="191" t="s">
        <v>646</v>
      </c>
      <c r="D40" s="191" t="s">
        <v>141</v>
      </c>
      <c r="E40" s="191" t="s">
        <v>29</v>
      </c>
      <c r="F40" s="192">
        <v>44249</v>
      </c>
      <c r="G40" s="191" t="s">
        <v>52</v>
      </c>
      <c r="H40" s="197">
        <v>35</v>
      </c>
      <c r="I40" s="164">
        <v>5.6</v>
      </c>
      <c r="J40" s="197">
        <f>H40*I40</f>
        <v>196</v>
      </c>
      <c r="K40" s="191" t="s">
        <v>647</v>
      </c>
      <c r="L40" s="191" t="s">
        <v>58</v>
      </c>
      <c r="M40" s="192">
        <v>44223</v>
      </c>
      <c r="N40" s="192">
        <v>44256</v>
      </c>
      <c r="O40" s="191">
        <v>33</v>
      </c>
      <c r="P40" s="162">
        <v>1000</v>
      </c>
      <c r="Q40" s="163" t="s">
        <v>53</v>
      </c>
    </row>
    <row r="41" spans="1:17" ht="30" x14ac:dyDescent="0.25">
      <c r="A41" s="191" t="s">
        <v>447</v>
      </c>
      <c r="B41" s="191" t="s">
        <v>62</v>
      </c>
      <c r="C41" s="191" t="s">
        <v>648</v>
      </c>
      <c r="D41" s="191" t="s">
        <v>141</v>
      </c>
      <c r="E41" s="191" t="s">
        <v>29</v>
      </c>
      <c r="F41" s="192">
        <v>44321</v>
      </c>
      <c r="G41" s="191" t="s">
        <v>52</v>
      </c>
      <c r="H41" s="197">
        <v>500</v>
      </c>
      <c r="I41" s="164">
        <v>5.6</v>
      </c>
      <c r="J41" s="197">
        <f>H41*I41</f>
        <v>2800</v>
      </c>
      <c r="K41" s="191" t="s">
        <v>59</v>
      </c>
      <c r="L41" s="192">
        <v>44321</v>
      </c>
      <c r="M41" s="192">
        <v>44321</v>
      </c>
      <c r="N41" s="192">
        <v>44330</v>
      </c>
      <c r="O41" s="191">
        <v>9</v>
      </c>
      <c r="P41" s="162">
        <v>2300</v>
      </c>
      <c r="Q41" s="163" t="s">
        <v>53</v>
      </c>
    </row>
    <row r="42" spans="1:17" ht="30" x14ac:dyDescent="0.25">
      <c r="A42" s="191" t="s">
        <v>649</v>
      </c>
      <c r="B42" s="191" t="s">
        <v>62</v>
      </c>
      <c r="C42" s="191" t="s">
        <v>650</v>
      </c>
      <c r="D42" s="191" t="s">
        <v>141</v>
      </c>
      <c r="E42" s="191" t="s">
        <v>29</v>
      </c>
      <c r="F42" s="192">
        <v>44425</v>
      </c>
      <c r="G42" s="191" t="s">
        <v>52</v>
      </c>
      <c r="H42" s="197">
        <v>4960</v>
      </c>
      <c r="I42" s="164">
        <v>5.6</v>
      </c>
      <c r="J42" s="197">
        <f>H42*I42</f>
        <v>27776</v>
      </c>
      <c r="K42" s="191" t="s">
        <v>651</v>
      </c>
      <c r="L42" s="192">
        <v>44463</v>
      </c>
      <c r="M42" s="192">
        <v>44522</v>
      </c>
      <c r="N42" s="192">
        <v>44524</v>
      </c>
      <c r="O42" s="191">
        <v>2</v>
      </c>
      <c r="P42" s="162">
        <v>59500</v>
      </c>
      <c r="Q42" s="163" t="s">
        <v>53</v>
      </c>
    </row>
    <row r="43" spans="1:17" ht="30" x14ac:dyDescent="0.25">
      <c r="A43" s="191" t="s">
        <v>449</v>
      </c>
      <c r="B43" s="191" t="s">
        <v>62</v>
      </c>
      <c r="C43" s="191" t="s">
        <v>652</v>
      </c>
      <c r="D43" s="191" t="s">
        <v>141</v>
      </c>
      <c r="E43" s="191" t="s">
        <v>29</v>
      </c>
      <c r="F43" s="192">
        <v>44448</v>
      </c>
      <c r="G43" s="191" t="s">
        <v>52</v>
      </c>
      <c r="H43" s="197">
        <v>10</v>
      </c>
      <c r="I43" s="164">
        <v>5.6</v>
      </c>
      <c r="J43" s="197">
        <f>H43*I43</f>
        <v>56</v>
      </c>
      <c r="K43" s="191" t="s">
        <v>653</v>
      </c>
      <c r="L43" s="192">
        <v>44470</v>
      </c>
      <c r="M43" s="192">
        <v>44480</v>
      </c>
      <c r="N43" s="192">
        <v>44484</v>
      </c>
      <c r="O43" s="191">
        <v>4</v>
      </c>
      <c r="P43" s="162">
        <v>4000</v>
      </c>
      <c r="Q43" s="163" t="s">
        <v>53</v>
      </c>
    </row>
    <row r="44" spans="1:17" ht="30" x14ac:dyDescent="0.25">
      <c r="A44" s="191" t="s">
        <v>448</v>
      </c>
      <c r="B44" s="191" t="s">
        <v>62</v>
      </c>
      <c r="C44" s="191" t="s">
        <v>107</v>
      </c>
      <c r="D44" s="191" t="s">
        <v>31</v>
      </c>
      <c r="E44" s="191" t="s">
        <v>0</v>
      </c>
      <c r="F44" s="192">
        <v>44333</v>
      </c>
      <c r="G44" s="191" t="s">
        <v>52</v>
      </c>
      <c r="H44" s="197">
        <v>4357</v>
      </c>
      <c r="I44" s="164">
        <v>5.17</v>
      </c>
      <c r="J44" s="197">
        <v>22525.69</v>
      </c>
      <c r="K44" s="191" t="s">
        <v>1539</v>
      </c>
      <c r="L44" s="192">
        <v>44340</v>
      </c>
      <c r="M44" s="192">
        <v>44384</v>
      </c>
      <c r="N44" s="192">
        <v>44386</v>
      </c>
      <c r="O44" s="191">
        <v>2</v>
      </c>
      <c r="P44" s="162">
        <v>1150</v>
      </c>
      <c r="Q44" s="163" t="s">
        <v>53</v>
      </c>
    </row>
    <row r="45" spans="1:17" ht="31.5" x14ac:dyDescent="0.15">
      <c r="A45" s="191" t="s">
        <v>253</v>
      </c>
      <c r="B45" s="191" t="s">
        <v>6</v>
      </c>
      <c r="C45" s="191" t="s">
        <v>654</v>
      </c>
      <c r="D45" s="191" t="s">
        <v>31</v>
      </c>
      <c r="E45" s="191" t="s">
        <v>0</v>
      </c>
      <c r="F45" s="192">
        <v>43914</v>
      </c>
      <c r="G45" s="191" t="s">
        <v>52</v>
      </c>
      <c r="H45" s="197">
        <v>2471108.79</v>
      </c>
      <c r="I45" s="164">
        <v>5.4619999999999997</v>
      </c>
      <c r="J45" s="197">
        <v>13497196.210000001</v>
      </c>
      <c r="K45" s="199" t="s">
        <v>1538</v>
      </c>
      <c r="L45" s="192">
        <v>43914</v>
      </c>
      <c r="M45" s="192">
        <v>44197</v>
      </c>
      <c r="N45" s="192">
        <v>44203</v>
      </c>
      <c r="O45" s="191">
        <v>6</v>
      </c>
      <c r="P45" s="162">
        <v>6127000</v>
      </c>
      <c r="Q45" s="163" t="s">
        <v>53</v>
      </c>
    </row>
    <row r="46" spans="1:17" ht="30" x14ac:dyDescent="0.25">
      <c r="A46" s="191" t="s">
        <v>253</v>
      </c>
      <c r="B46" s="191" t="s">
        <v>6</v>
      </c>
      <c r="C46" s="191" t="s">
        <v>654</v>
      </c>
      <c r="D46" s="191" t="s">
        <v>31</v>
      </c>
      <c r="E46" s="191" t="s">
        <v>0</v>
      </c>
      <c r="F46" s="192">
        <v>44154</v>
      </c>
      <c r="G46" s="191" t="s">
        <v>52</v>
      </c>
      <c r="H46" s="197">
        <v>1106240.6200000001</v>
      </c>
      <c r="I46" s="164"/>
      <c r="J46" s="197">
        <v>1106240.6200000001</v>
      </c>
      <c r="K46" s="191" t="s">
        <v>643</v>
      </c>
      <c r="L46" s="192">
        <v>43914</v>
      </c>
      <c r="M46" s="192">
        <v>44219</v>
      </c>
      <c r="N46" s="192">
        <v>44224</v>
      </c>
      <c r="O46" s="191">
        <f>N46-M46</f>
        <v>5</v>
      </c>
      <c r="P46" s="191">
        <v>3852</v>
      </c>
      <c r="Q46" s="163" t="s">
        <v>53</v>
      </c>
    </row>
    <row r="47" spans="1:17" ht="30" x14ac:dyDescent="0.25">
      <c r="A47" s="191" t="s">
        <v>258</v>
      </c>
      <c r="B47" s="191" t="s">
        <v>6</v>
      </c>
      <c r="C47" s="191" t="s">
        <v>123</v>
      </c>
      <c r="D47" s="191" t="s">
        <v>31</v>
      </c>
      <c r="E47" s="191" t="s">
        <v>0</v>
      </c>
      <c r="F47" s="192">
        <v>44138</v>
      </c>
      <c r="G47" s="191" t="s">
        <v>52</v>
      </c>
      <c r="H47" s="197">
        <v>7312</v>
      </c>
      <c r="I47" s="164">
        <v>5.508</v>
      </c>
      <c r="J47" s="197">
        <v>40274.5</v>
      </c>
      <c r="K47" s="191" t="s">
        <v>1537</v>
      </c>
      <c r="L47" s="192">
        <v>44145</v>
      </c>
      <c r="M47" s="192">
        <v>44298</v>
      </c>
      <c r="N47" s="192">
        <v>44301</v>
      </c>
      <c r="O47" s="191">
        <v>3</v>
      </c>
      <c r="P47" s="162">
        <v>5400</v>
      </c>
      <c r="Q47" s="163" t="s">
        <v>53</v>
      </c>
    </row>
    <row r="48" spans="1:17" ht="30" x14ac:dyDescent="0.25">
      <c r="A48" s="191" t="s">
        <v>269</v>
      </c>
      <c r="B48" s="191" t="s">
        <v>6</v>
      </c>
      <c r="C48" s="191" t="s">
        <v>128</v>
      </c>
      <c r="D48" s="191" t="s">
        <v>31</v>
      </c>
      <c r="E48" s="191" t="s">
        <v>0</v>
      </c>
      <c r="F48" s="192">
        <v>44214</v>
      </c>
      <c r="G48" s="191" t="s">
        <v>52</v>
      </c>
      <c r="H48" s="197">
        <v>2417.54</v>
      </c>
      <c r="I48" s="164">
        <v>5.4332000000000003</v>
      </c>
      <c r="J48" s="197">
        <v>13134.98</v>
      </c>
      <c r="K48" s="87" t="s">
        <v>1536</v>
      </c>
      <c r="L48" s="192">
        <v>44218</v>
      </c>
      <c r="M48" s="192">
        <v>44244</v>
      </c>
      <c r="N48" s="192">
        <v>44245</v>
      </c>
      <c r="O48" s="191">
        <v>1</v>
      </c>
      <c r="P48" s="191" t="s">
        <v>66</v>
      </c>
      <c r="Q48" s="163" t="s">
        <v>53</v>
      </c>
    </row>
    <row r="49" spans="1:17" ht="30" x14ac:dyDescent="0.25">
      <c r="A49" s="191" t="s">
        <v>357</v>
      </c>
      <c r="B49" s="191" t="s">
        <v>6</v>
      </c>
      <c r="C49" s="191" t="s">
        <v>655</v>
      </c>
      <c r="D49" s="191" t="s">
        <v>31</v>
      </c>
      <c r="E49" s="191" t="s">
        <v>3</v>
      </c>
      <c r="F49" s="192">
        <v>44195</v>
      </c>
      <c r="G49" s="191" t="s">
        <v>52</v>
      </c>
      <c r="H49" s="197">
        <v>2956.29</v>
      </c>
      <c r="I49" s="164">
        <v>5.2560000000000002</v>
      </c>
      <c r="J49" s="197">
        <v>15538.26</v>
      </c>
      <c r="K49" s="191" t="s">
        <v>626</v>
      </c>
      <c r="L49" s="192">
        <v>44218</v>
      </c>
      <c r="M49" s="192">
        <v>44385</v>
      </c>
      <c r="N49" s="192">
        <v>44389</v>
      </c>
      <c r="O49" s="191">
        <v>4</v>
      </c>
      <c r="P49" s="162">
        <v>1150</v>
      </c>
      <c r="Q49" s="163" t="s">
        <v>53</v>
      </c>
    </row>
    <row r="50" spans="1:17" ht="30" x14ac:dyDescent="0.25">
      <c r="A50" s="191" t="s">
        <v>357</v>
      </c>
      <c r="B50" s="191" t="s">
        <v>6</v>
      </c>
      <c r="C50" s="191" t="s">
        <v>655</v>
      </c>
      <c r="D50" s="191" t="s">
        <v>31</v>
      </c>
      <c r="E50" s="191" t="s">
        <v>3</v>
      </c>
      <c r="F50" s="192">
        <v>44216</v>
      </c>
      <c r="G50" s="191" t="s">
        <v>52</v>
      </c>
      <c r="H50" s="197">
        <v>1358.07</v>
      </c>
      <c r="I50" s="164"/>
      <c r="J50" s="197">
        <v>1358.07</v>
      </c>
      <c r="K50" s="191" t="s">
        <v>643</v>
      </c>
      <c r="L50" s="192">
        <v>44218</v>
      </c>
      <c r="M50" s="192">
        <v>44391</v>
      </c>
      <c r="N50" s="192">
        <v>44392</v>
      </c>
      <c r="O50" s="191">
        <f>N50-M50</f>
        <v>1</v>
      </c>
      <c r="P50" s="191">
        <v>9</v>
      </c>
      <c r="Q50" s="163" t="s">
        <v>53</v>
      </c>
    </row>
    <row r="51" spans="1:17" ht="45" x14ac:dyDescent="0.25">
      <c r="A51" s="191" t="s">
        <v>459</v>
      </c>
      <c r="B51" s="191" t="s">
        <v>6</v>
      </c>
      <c r="C51" s="191" t="s">
        <v>137</v>
      </c>
      <c r="D51" s="191" t="s">
        <v>141</v>
      </c>
      <c r="E51" s="191" t="s">
        <v>29</v>
      </c>
      <c r="F51" s="192">
        <v>44285</v>
      </c>
      <c r="G51" s="191" t="s">
        <v>52</v>
      </c>
      <c r="H51" s="197">
        <v>20</v>
      </c>
      <c r="I51" s="164">
        <v>5.6</v>
      </c>
      <c r="J51" s="197">
        <f>H51*I51</f>
        <v>112</v>
      </c>
      <c r="K51" s="191" t="s">
        <v>1535</v>
      </c>
      <c r="L51" s="192">
        <v>44292</v>
      </c>
      <c r="M51" s="192">
        <v>44307</v>
      </c>
      <c r="N51" s="192">
        <v>44308</v>
      </c>
      <c r="O51" s="191">
        <v>1</v>
      </c>
      <c r="P51" s="162">
        <v>6300</v>
      </c>
      <c r="Q51" s="163" t="s">
        <v>53</v>
      </c>
    </row>
    <row r="52" spans="1:17" ht="30" x14ac:dyDescent="0.25">
      <c r="A52" s="191" t="s">
        <v>354</v>
      </c>
      <c r="B52" s="191" t="s">
        <v>6</v>
      </c>
      <c r="C52" s="191" t="s">
        <v>117</v>
      </c>
      <c r="D52" s="191" t="s">
        <v>31</v>
      </c>
      <c r="E52" s="191" t="s">
        <v>3</v>
      </c>
      <c r="F52" s="192">
        <v>44379</v>
      </c>
      <c r="G52" s="191" t="s">
        <v>52</v>
      </c>
      <c r="H52" s="197">
        <v>26790</v>
      </c>
      <c r="I52" s="164">
        <v>5.5095000000000001</v>
      </c>
      <c r="J52" s="197">
        <v>147599.51</v>
      </c>
      <c r="K52" s="191" t="s">
        <v>657</v>
      </c>
      <c r="L52" s="192">
        <v>44412</v>
      </c>
      <c r="M52" s="192">
        <v>44443</v>
      </c>
      <c r="N52" s="192">
        <v>44449</v>
      </c>
      <c r="O52" s="191">
        <v>6</v>
      </c>
      <c r="P52" s="162">
        <v>45450</v>
      </c>
      <c r="Q52" s="163" t="s">
        <v>53</v>
      </c>
    </row>
    <row r="53" spans="1:17" ht="30" x14ac:dyDescent="0.25">
      <c r="A53" s="191" t="s">
        <v>355</v>
      </c>
      <c r="B53" s="191" t="s">
        <v>6</v>
      </c>
      <c r="C53" s="191" t="s">
        <v>122</v>
      </c>
      <c r="D53" s="191" t="s">
        <v>31</v>
      </c>
      <c r="E53" s="191" t="s">
        <v>3</v>
      </c>
      <c r="F53" s="192">
        <v>44370</v>
      </c>
      <c r="G53" s="191" t="s">
        <v>52</v>
      </c>
      <c r="H53" s="197">
        <v>51300</v>
      </c>
      <c r="I53" s="164">
        <v>6.3380000000000001</v>
      </c>
      <c r="J53" s="197">
        <v>325139.40000000002</v>
      </c>
      <c r="K53" s="191" t="s">
        <v>1534</v>
      </c>
      <c r="L53" s="192">
        <v>44377</v>
      </c>
      <c r="M53" s="192">
        <v>44445</v>
      </c>
      <c r="N53" s="192">
        <v>44456</v>
      </c>
      <c r="O53" s="191">
        <v>11</v>
      </c>
      <c r="P53" s="162">
        <v>88000</v>
      </c>
      <c r="Q53" s="198" t="s">
        <v>56</v>
      </c>
    </row>
    <row r="54" spans="1:17" ht="30" x14ac:dyDescent="0.25">
      <c r="A54" s="191" t="s">
        <v>263</v>
      </c>
      <c r="B54" s="191" t="s">
        <v>6</v>
      </c>
      <c r="C54" s="191" t="s">
        <v>658</v>
      </c>
      <c r="D54" s="191" t="s">
        <v>8</v>
      </c>
      <c r="E54" s="191" t="s">
        <v>3</v>
      </c>
      <c r="F54" s="192">
        <v>44414</v>
      </c>
      <c r="G54" s="191" t="s">
        <v>52</v>
      </c>
      <c r="H54" s="197">
        <v>51511.12</v>
      </c>
      <c r="I54" s="164">
        <v>5.6159999999999997</v>
      </c>
      <c r="J54" s="197">
        <v>289286.45</v>
      </c>
      <c r="K54" s="191" t="s">
        <v>659</v>
      </c>
      <c r="L54" s="192">
        <v>44432</v>
      </c>
      <c r="M54" s="192">
        <v>44478</v>
      </c>
      <c r="N54" s="192">
        <v>44487</v>
      </c>
      <c r="O54" s="191">
        <v>9</v>
      </c>
      <c r="P54" s="162">
        <v>406000</v>
      </c>
      <c r="Q54" s="163" t="s">
        <v>53</v>
      </c>
    </row>
    <row r="55" spans="1:17" ht="30" x14ac:dyDescent="0.25">
      <c r="A55" s="191" t="s">
        <v>266</v>
      </c>
      <c r="B55" s="191" t="s">
        <v>6</v>
      </c>
      <c r="C55" s="191" t="s">
        <v>658</v>
      </c>
      <c r="D55" s="191" t="s">
        <v>8</v>
      </c>
      <c r="E55" s="191" t="s">
        <v>3</v>
      </c>
      <c r="F55" s="192">
        <v>44414</v>
      </c>
      <c r="G55" s="191" t="s">
        <v>52</v>
      </c>
      <c r="H55" s="197">
        <v>26505.56</v>
      </c>
      <c r="I55" s="164">
        <v>5.5990000000000002</v>
      </c>
      <c r="J55" s="197">
        <v>148404.63</v>
      </c>
      <c r="K55" s="191" t="s">
        <v>659</v>
      </c>
      <c r="L55" s="192">
        <v>44434</v>
      </c>
      <c r="M55" s="192">
        <v>44494</v>
      </c>
      <c r="N55" s="192">
        <v>44496</v>
      </c>
      <c r="O55" s="191">
        <v>2</v>
      </c>
      <c r="P55" s="162">
        <v>213000</v>
      </c>
      <c r="Q55" s="163" t="s">
        <v>53</v>
      </c>
    </row>
    <row r="56" spans="1:17" ht="30" x14ac:dyDescent="0.25">
      <c r="A56" s="191" t="s">
        <v>264</v>
      </c>
      <c r="B56" s="191" t="s">
        <v>6</v>
      </c>
      <c r="C56" s="191" t="s">
        <v>658</v>
      </c>
      <c r="D56" s="191" t="s">
        <v>31</v>
      </c>
      <c r="E56" s="191" t="s">
        <v>3</v>
      </c>
      <c r="F56" s="192">
        <v>44414</v>
      </c>
      <c r="G56" s="191" t="s">
        <v>52</v>
      </c>
      <c r="H56" s="197">
        <v>26505.56</v>
      </c>
      <c r="I56" s="164">
        <v>5.5890000000000004</v>
      </c>
      <c r="J56" s="197">
        <v>148139.57</v>
      </c>
      <c r="K56" s="191" t="s">
        <v>659</v>
      </c>
      <c r="L56" s="192">
        <v>44432</v>
      </c>
      <c r="M56" s="192">
        <v>44487</v>
      </c>
      <c r="N56" s="192">
        <v>44490</v>
      </c>
      <c r="O56" s="191">
        <v>3</v>
      </c>
      <c r="P56" s="162">
        <v>229000</v>
      </c>
      <c r="Q56" s="163" t="s">
        <v>53</v>
      </c>
    </row>
    <row r="57" spans="1:17" ht="45" x14ac:dyDescent="0.25">
      <c r="A57" s="191" t="s">
        <v>265</v>
      </c>
      <c r="B57" s="191" t="s">
        <v>6</v>
      </c>
      <c r="C57" s="191" t="s">
        <v>658</v>
      </c>
      <c r="D57" s="191" t="s">
        <v>31</v>
      </c>
      <c r="E57" s="191" t="s">
        <v>3</v>
      </c>
      <c r="F57" s="192">
        <v>44414</v>
      </c>
      <c r="G57" s="191" t="s">
        <v>52</v>
      </c>
      <c r="H57" s="197">
        <v>26505.56</v>
      </c>
      <c r="I57" s="164">
        <v>5.5990000000000002</v>
      </c>
      <c r="J57" s="197">
        <v>148404.63</v>
      </c>
      <c r="K57" s="191" t="s">
        <v>660</v>
      </c>
      <c r="L57" s="192">
        <v>44432</v>
      </c>
      <c r="M57" s="192">
        <v>44491</v>
      </c>
      <c r="N57" s="192">
        <v>44494</v>
      </c>
      <c r="O57" s="191">
        <v>3</v>
      </c>
      <c r="P57" s="162">
        <v>221500</v>
      </c>
      <c r="Q57" s="163" t="s">
        <v>53</v>
      </c>
    </row>
    <row r="58" spans="1:17" ht="30" x14ac:dyDescent="0.25">
      <c r="A58" s="191" t="s">
        <v>460</v>
      </c>
      <c r="B58" s="191" t="s">
        <v>6</v>
      </c>
      <c r="C58" s="191" t="s">
        <v>125</v>
      </c>
      <c r="D58" s="191" t="s">
        <v>141</v>
      </c>
      <c r="E58" s="191" t="s">
        <v>29</v>
      </c>
      <c r="F58" s="192">
        <v>44435</v>
      </c>
      <c r="G58" s="191" t="s">
        <v>52</v>
      </c>
      <c r="H58" s="197">
        <v>1733.06</v>
      </c>
      <c r="I58" s="164">
        <v>5.6</v>
      </c>
      <c r="J58" s="197">
        <f>H58*I58</f>
        <v>9705.1359999999986</v>
      </c>
      <c r="K58" s="191" t="s">
        <v>626</v>
      </c>
      <c r="L58" s="192">
        <v>44448</v>
      </c>
      <c r="M58" s="192">
        <v>44452</v>
      </c>
      <c r="N58" s="192">
        <v>44454</v>
      </c>
      <c r="O58" s="191">
        <v>2</v>
      </c>
      <c r="P58" s="162">
        <v>28000</v>
      </c>
      <c r="Q58" s="163" t="s">
        <v>53</v>
      </c>
    </row>
    <row r="59" spans="1:17" ht="30" x14ac:dyDescent="0.25">
      <c r="A59" s="191" t="s">
        <v>254</v>
      </c>
      <c r="B59" s="191" t="s">
        <v>63</v>
      </c>
      <c r="C59" s="191" t="s">
        <v>124</v>
      </c>
      <c r="D59" s="191" t="s">
        <v>31</v>
      </c>
      <c r="E59" s="191" t="s">
        <v>0</v>
      </c>
      <c r="F59" s="192">
        <v>44179</v>
      </c>
      <c r="G59" s="191" t="s">
        <v>52</v>
      </c>
      <c r="H59" s="197">
        <v>13840</v>
      </c>
      <c r="I59" s="164">
        <v>5.4865000000000004</v>
      </c>
      <c r="J59" s="197">
        <v>75933.16</v>
      </c>
      <c r="K59" s="191" t="s">
        <v>1533</v>
      </c>
      <c r="L59" s="192">
        <v>44183</v>
      </c>
      <c r="M59" s="192">
        <v>44219</v>
      </c>
      <c r="N59" s="192">
        <v>44221</v>
      </c>
      <c r="O59" s="191">
        <v>2</v>
      </c>
      <c r="P59" s="162">
        <v>46000</v>
      </c>
      <c r="Q59" s="163" t="s">
        <v>53</v>
      </c>
    </row>
    <row r="60" spans="1:17" ht="30" x14ac:dyDescent="0.25">
      <c r="A60" s="191" t="s">
        <v>350</v>
      </c>
      <c r="B60" s="191" t="s">
        <v>63</v>
      </c>
      <c r="C60" s="191" t="s">
        <v>124</v>
      </c>
      <c r="D60" s="191" t="s">
        <v>31</v>
      </c>
      <c r="E60" s="191" t="s">
        <v>0</v>
      </c>
      <c r="F60" s="192">
        <v>44228</v>
      </c>
      <c r="G60" s="191" t="s">
        <v>52</v>
      </c>
      <c r="H60" s="197">
        <v>99000</v>
      </c>
      <c r="I60" s="164">
        <v>5.4690000000000003</v>
      </c>
      <c r="J60" s="197">
        <v>541431</v>
      </c>
      <c r="K60" s="191" t="s">
        <v>661</v>
      </c>
      <c r="L60" s="192">
        <v>44199</v>
      </c>
      <c r="M60" s="192">
        <v>44268</v>
      </c>
      <c r="N60" s="192">
        <v>44271</v>
      </c>
      <c r="O60" s="191">
        <v>3</v>
      </c>
      <c r="P60" s="162">
        <v>101500</v>
      </c>
      <c r="Q60" s="163" t="s">
        <v>53</v>
      </c>
    </row>
    <row r="61" spans="1:17" ht="30" x14ac:dyDescent="0.25">
      <c r="A61" s="191" t="s">
        <v>499</v>
      </c>
      <c r="B61" s="191" t="s">
        <v>63</v>
      </c>
      <c r="C61" s="191" t="s">
        <v>65</v>
      </c>
      <c r="D61" s="191" t="s">
        <v>141</v>
      </c>
      <c r="E61" s="191" t="s">
        <v>29</v>
      </c>
      <c r="F61" s="192">
        <v>44314</v>
      </c>
      <c r="G61" s="191" t="s">
        <v>52</v>
      </c>
      <c r="H61" s="197">
        <v>4080</v>
      </c>
      <c r="I61" s="164">
        <v>5.6</v>
      </c>
      <c r="J61" s="197">
        <f>H61*I61</f>
        <v>22848</v>
      </c>
      <c r="K61" s="191" t="s">
        <v>132</v>
      </c>
      <c r="L61" s="192">
        <v>44316</v>
      </c>
      <c r="M61" s="192">
        <v>44394</v>
      </c>
      <c r="N61" s="192">
        <v>44396</v>
      </c>
      <c r="O61" s="191">
        <v>2</v>
      </c>
      <c r="P61" s="162">
        <v>86000</v>
      </c>
      <c r="Q61" s="163" t="s">
        <v>53</v>
      </c>
    </row>
    <row r="62" spans="1:17" ht="30" x14ac:dyDescent="0.25">
      <c r="A62" s="191" t="s">
        <v>500</v>
      </c>
      <c r="B62" s="191" t="s">
        <v>63</v>
      </c>
      <c r="C62" s="191" t="s">
        <v>123</v>
      </c>
      <c r="D62" s="191" t="s">
        <v>31</v>
      </c>
      <c r="E62" s="191" t="s">
        <v>0</v>
      </c>
      <c r="F62" s="192">
        <v>44363</v>
      </c>
      <c r="G62" s="191" t="s">
        <v>52</v>
      </c>
      <c r="H62" s="197">
        <v>2256.5</v>
      </c>
      <c r="I62" s="164">
        <v>4.9880000000000004</v>
      </c>
      <c r="J62" s="197">
        <v>11255.42</v>
      </c>
      <c r="K62" s="191" t="s">
        <v>1532</v>
      </c>
      <c r="L62" s="192">
        <v>44384</v>
      </c>
      <c r="M62" s="192">
        <v>44454</v>
      </c>
      <c r="N62" s="192">
        <v>44456</v>
      </c>
      <c r="O62" s="191">
        <v>2</v>
      </c>
      <c r="P62" s="162">
        <v>19200</v>
      </c>
      <c r="Q62" s="163" t="s">
        <v>53</v>
      </c>
    </row>
    <row r="63" spans="1:17" ht="30" x14ac:dyDescent="0.25">
      <c r="A63" s="191" t="s">
        <v>500</v>
      </c>
      <c r="B63" s="191" t="s">
        <v>63</v>
      </c>
      <c r="C63" s="191" t="s">
        <v>123</v>
      </c>
      <c r="D63" s="191" t="s">
        <v>31</v>
      </c>
      <c r="E63" s="191" t="s">
        <v>0</v>
      </c>
      <c r="F63" s="192">
        <v>44431</v>
      </c>
      <c r="G63" s="191" t="s">
        <v>52</v>
      </c>
      <c r="H63" s="197">
        <v>210</v>
      </c>
      <c r="I63" s="164">
        <v>5.4749999999999996</v>
      </c>
      <c r="J63" s="197">
        <v>1149.75</v>
      </c>
      <c r="K63" s="191" t="s">
        <v>643</v>
      </c>
      <c r="L63" s="192">
        <v>44431</v>
      </c>
      <c r="M63" s="192">
        <v>44460</v>
      </c>
      <c r="N63" s="192">
        <v>44461</v>
      </c>
      <c r="O63" s="191">
        <f>N63-M63</f>
        <v>1</v>
      </c>
      <c r="P63" s="191">
        <v>7.7</v>
      </c>
      <c r="Q63" s="163" t="s">
        <v>53</v>
      </c>
    </row>
    <row r="64" spans="1:17" ht="30" x14ac:dyDescent="0.25">
      <c r="A64" s="191" t="s">
        <v>455</v>
      </c>
      <c r="B64" s="191" t="s">
        <v>503</v>
      </c>
      <c r="C64" s="191" t="s">
        <v>658</v>
      </c>
      <c r="D64" s="191" t="s">
        <v>141</v>
      </c>
      <c r="E64" s="191" t="s">
        <v>29</v>
      </c>
      <c r="F64" s="192">
        <v>44299</v>
      </c>
      <c r="G64" s="191" t="s">
        <v>52</v>
      </c>
      <c r="H64" s="197">
        <v>18582.900000000001</v>
      </c>
      <c r="I64" s="164">
        <v>5.6</v>
      </c>
      <c r="J64" s="197">
        <f>H64*I64</f>
        <v>104064.24</v>
      </c>
      <c r="K64" s="191" t="s">
        <v>702</v>
      </c>
      <c r="L64" s="192">
        <v>44300</v>
      </c>
      <c r="M64" s="192">
        <v>44378</v>
      </c>
      <c r="N64" s="192">
        <v>44382</v>
      </c>
      <c r="O64" s="191">
        <v>4</v>
      </c>
      <c r="P64" s="162">
        <v>227500</v>
      </c>
      <c r="Q64" s="163" t="s">
        <v>53</v>
      </c>
    </row>
    <row r="65" spans="1:17" ht="30" x14ac:dyDescent="0.25">
      <c r="A65" s="191" t="s">
        <v>468</v>
      </c>
      <c r="B65" s="191" t="s">
        <v>2</v>
      </c>
      <c r="C65" s="191" t="s">
        <v>64</v>
      </c>
      <c r="D65" s="191" t="s">
        <v>141</v>
      </c>
      <c r="E65" s="191" t="s">
        <v>29</v>
      </c>
      <c r="F65" s="192">
        <v>44259</v>
      </c>
      <c r="G65" s="191" t="s">
        <v>52</v>
      </c>
      <c r="H65" s="197">
        <v>1068</v>
      </c>
      <c r="I65" s="164">
        <v>5.6</v>
      </c>
      <c r="J65" s="197">
        <f>H65*I65</f>
        <v>5980.7999999999993</v>
      </c>
      <c r="K65" s="191" t="s">
        <v>662</v>
      </c>
      <c r="L65" s="192">
        <v>44265</v>
      </c>
      <c r="M65" s="192">
        <v>44278</v>
      </c>
      <c r="N65" s="192">
        <v>44281</v>
      </c>
      <c r="O65" s="191">
        <v>3</v>
      </c>
      <c r="P65" s="162">
        <v>32000</v>
      </c>
      <c r="Q65" s="163" t="s">
        <v>53</v>
      </c>
    </row>
    <row r="66" spans="1:17" ht="30" x14ac:dyDescent="0.25">
      <c r="A66" s="191" t="s">
        <v>663</v>
      </c>
      <c r="B66" s="191" t="s">
        <v>2</v>
      </c>
      <c r="C66" s="191" t="s">
        <v>664</v>
      </c>
      <c r="D66" s="191" t="s">
        <v>141</v>
      </c>
      <c r="E66" s="191" t="s">
        <v>29</v>
      </c>
      <c r="F66" s="192">
        <v>44286</v>
      </c>
      <c r="G66" s="191" t="s">
        <v>52</v>
      </c>
      <c r="H66" s="197">
        <v>2</v>
      </c>
      <c r="I66" s="164">
        <v>5.6</v>
      </c>
      <c r="J66" s="197">
        <f>H66*I66</f>
        <v>11.2</v>
      </c>
      <c r="K66" s="191" t="s">
        <v>703</v>
      </c>
      <c r="L66" s="192">
        <v>44290</v>
      </c>
      <c r="M66" s="192">
        <v>44312</v>
      </c>
      <c r="N66" s="192">
        <v>44314</v>
      </c>
      <c r="O66" s="191">
        <v>2</v>
      </c>
      <c r="P66" s="162">
        <v>6500</v>
      </c>
      <c r="Q66" s="163" t="s">
        <v>53</v>
      </c>
    </row>
    <row r="67" spans="1:17" ht="30" x14ac:dyDescent="0.25">
      <c r="A67" s="191" t="s">
        <v>663</v>
      </c>
      <c r="B67" s="191" t="s">
        <v>2</v>
      </c>
      <c r="C67" s="191" t="s">
        <v>664</v>
      </c>
      <c r="D67" s="191" t="s">
        <v>141</v>
      </c>
      <c r="E67" s="191" t="s">
        <v>29</v>
      </c>
      <c r="F67" s="192">
        <v>44224</v>
      </c>
      <c r="G67" s="191" t="s">
        <v>52</v>
      </c>
      <c r="H67" s="197">
        <v>2</v>
      </c>
      <c r="I67" s="164"/>
      <c r="J67" s="197">
        <v>2</v>
      </c>
      <c r="K67" s="191" t="s">
        <v>643</v>
      </c>
      <c r="L67" s="192">
        <v>44229</v>
      </c>
      <c r="M67" s="192">
        <v>44344</v>
      </c>
      <c r="N67" s="192">
        <v>44349</v>
      </c>
      <c r="O67" s="191">
        <f>N67-M67</f>
        <v>5</v>
      </c>
      <c r="P67" s="191">
        <v>4</v>
      </c>
      <c r="Q67" s="163" t="s">
        <v>53</v>
      </c>
    </row>
    <row r="68" spans="1:17" ht="30" x14ac:dyDescent="0.25">
      <c r="A68" s="191" t="s">
        <v>470</v>
      </c>
      <c r="B68" s="191" t="s">
        <v>2</v>
      </c>
      <c r="C68" s="191" t="s">
        <v>64</v>
      </c>
      <c r="D68" s="191" t="s">
        <v>141</v>
      </c>
      <c r="E68" s="191" t="s">
        <v>29</v>
      </c>
      <c r="F68" s="192">
        <v>44333</v>
      </c>
      <c r="G68" s="191" t="s">
        <v>52</v>
      </c>
      <c r="H68" s="197">
        <v>904.76</v>
      </c>
      <c r="I68" s="164">
        <v>5.6</v>
      </c>
      <c r="J68" s="197">
        <f t="shared" ref="J68:J78" si="1">H68*I68</f>
        <v>5066.6559999999999</v>
      </c>
      <c r="K68" s="191" t="s">
        <v>704</v>
      </c>
      <c r="L68" s="192">
        <v>44334</v>
      </c>
      <c r="M68" s="192">
        <v>44347</v>
      </c>
      <c r="N68" s="192">
        <v>44348</v>
      </c>
      <c r="O68" s="191">
        <v>1</v>
      </c>
      <c r="P68" s="162">
        <v>47000</v>
      </c>
      <c r="Q68" s="163" t="s">
        <v>53</v>
      </c>
    </row>
    <row r="69" spans="1:17" ht="45" x14ac:dyDescent="0.25">
      <c r="A69" s="191" t="s">
        <v>473</v>
      </c>
      <c r="B69" s="191" t="s">
        <v>2</v>
      </c>
      <c r="C69" s="191" t="s">
        <v>144</v>
      </c>
      <c r="D69" s="191" t="s">
        <v>141</v>
      </c>
      <c r="E69" s="191" t="s">
        <v>29</v>
      </c>
      <c r="F69" s="192">
        <v>44356</v>
      </c>
      <c r="G69" s="191" t="s">
        <v>52</v>
      </c>
      <c r="H69" s="197">
        <v>0.8</v>
      </c>
      <c r="I69" s="164">
        <v>5.6</v>
      </c>
      <c r="J69" s="197">
        <f t="shared" si="1"/>
        <v>4.4799999999999995</v>
      </c>
      <c r="K69" s="191" t="s">
        <v>1531</v>
      </c>
      <c r="L69" s="192">
        <v>44358</v>
      </c>
      <c r="M69" s="192">
        <v>44379</v>
      </c>
      <c r="N69" s="192">
        <v>44383</v>
      </c>
      <c r="O69" s="191">
        <v>4</v>
      </c>
      <c r="P69" s="162">
        <v>7550</v>
      </c>
      <c r="Q69" s="163" t="s">
        <v>53</v>
      </c>
    </row>
    <row r="70" spans="1:17" ht="30" x14ac:dyDescent="0.25">
      <c r="A70" s="191" t="s">
        <v>474</v>
      </c>
      <c r="B70" s="191" t="s">
        <v>2</v>
      </c>
      <c r="C70" s="191" t="s">
        <v>64</v>
      </c>
      <c r="D70" s="191" t="s">
        <v>141</v>
      </c>
      <c r="E70" s="191" t="s">
        <v>29</v>
      </c>
      <c r="F70" s="192">
        <v>44376</v>
      </c>
      <c r="G70" s="191" t="s">
        <v>52</v>
      </c>
      <c r="H70" s="197">
        <v>1053</v>
      </c>
      <c r="I70" s="164">
        <v>5.6</v>
      </c>
      <c r="J70" s="197">
        <f t="shared" si="1"/>
        <v>5896.7999999999993</v>
      </c>
      <c r="K70" s="191" t="s">
        <v>666</v>
      </c>
      <c r="L70" s="192">
        <v>44377</v>
      </c>
      <c r="M70" s="192">
        <v>44401</v>
      </c>
      <c r="N70" s="192">
        <v>44404</v>
      </c>
      <c r="O70" s="191">
        <v>3</v>
      </c>
      <c r="P70" s="162">
        <v>18000</v>
      </c>
      <c r="Q70" s="163" t="s">
        <v>53</v>
      </c>
    </row>
    <row r="71" spans="1:17" ht="45" x14ac:dyDescent="0.25">
      <c r="A71" s="191" t="s">
        <v>667</v>
      </c>
      <c r="B71" s="191" t="s">
        <v>2</v>
      </c>
      <c r="C71" s="191" t="s">
        <v>64</v>
      </c>
      <c r="D71" s="191" t="s">
        <v>141</v>
      </c>
      <c r="E71" s="191" t="s">
        <v>29</v>
      </c>
      <c r="F71" s="192">
        <v>44383</v>
      </c>
      <c r="G71" s="191" t="s">
        <v>52</v>
      </c>
      <c r="H71" s="197">
        <v>520</v>
      </c>
      <c r="I71" s="164">
        <v>5.6</v>
      </c>
      <c r="J71" s="197">
        <f t="shared" si="1"/>
        <v>2912</v>
      </c>
      <c r="K71" s="191" t="s">
        <v>1530</v>
      </c>
      <c r="L71" s="192">
        <v>44393</v>
      </c>
      <c r="M71" s="192">
        <v>44407</v>
      </c>
      <c r="N71" s="192">
        <v>44412</v>
      </c>
      <c r="O71" s="191">
        <v>5</v>
      </c>
      <c r="P71" s="162">
        <v>17000</v>
      </c>
      <c r="Q71" s="163" t="s">
        <v>53</v>
      </c>
    </row>
    <row r="72" spans="1:17" ht="30" x14ac:dyDescent="0.25">
      <c r="A72" s="191" t="s">
        <v>475</v>
      </c>
      <c r="B72" s="191" t="s">
        <v>2</v>
      </c>
      <c r="C72" s="191" t="s">
        <v>668</v>
      </c>
      <c r="D72" s="191" t="s">
        <v>141</v>
      </c>
      <c r="E72" s="191" t="s">
        <v>29</v>
      </c>
      <c r="F72" s="192">
        <v>44431</v>
      </c>
      <c r="G72" s="191" t="s">
        <v>52</v>
      </c>
      <c r="H72" s="197">
        <v>115</v>
      </c>
      <c r="I72" s="164">
        <v>5.6</v>
      </c>
      <c r="J72" s="197">
        <f t="shared" si="1"/>
        <v>644</v>
      </c>
      <c r="K72" s="191" t="s">
        <v>669</v>
      </c>
      <c r="L72" s="192">
        <v>44432</v>
      </c>
      <c r="M72" s="192">
        <v>44457</v>
      </c>
      <c r="N72" s="192">
        <v>44461</v>
      </c>
      <c r="O72" s="191">
        <v>4</v>
      </c>
      <c r="P72" s="162">
        <v>3000</v>
      </c>
      <c r="Q72" s="163" t="s">
        <v>53</v>
      </c>
    </row>
    <row r="73" spans="1:17" ht="30" x14ac:dyDescent="0.25">
      <c r="A73" s="191" t="s">
        <v>478</v>
      </c>
      <c r="B73" s="191" t="s">
        <v>2</v>
      </c>
      <c r="C73" s="191" t="s">
        <v>64</v>
      </c>
      <c r="D73" s="191" t="s">
        <v>141</v>
      </c>
      <c r="E73" s="191" t="s">
        <v>29</v>
      </c>
      <c r="F73" s="192">
        <v>44431</v>
      </c>
      <c r="G73" s="191" t="s">
        <v>52</v>
      </c>
      <c r="H73" s="197">
        <v>1040</v>
      </c>
      <c r="I73" s="164">
        <v>5.6</v>
      </c>
      <c r="J73" s="197">
        <f t="shared" si="1"/>
        <v>5824</v>
      </c>
      <c r="K73" s="191" t="s">
        <v>670</v>
      </c>
      <c r="L73" s="192">
        <v>44435</v>
      </c>
      <c r="M73" s="192">
        <v>44459</v>
      </c>
      <c r="N73" s="192">
        <v>44460</v>
      </c>
      <c r="O73" s="191">
        <v>1</v>
      </c>
      <c r="P73" s="162">
        <v>18000</v>
      </c>
      <c r="Q73" s="163" t="s">
        <v>53</v>
      </c>
    </row>
    <row r="74" spans="1:17" ht="30" x14ac:dyDescent="0.25">
      <c r="A74" s="191" t="s">
        <v>476</v>
      </c>
      <c r="B74" s="191" t="s">
        <v>2</v>
      </c>
      <c r="C74" s="191" t="s">
        <v>64</v>
      </c>
      <c r="D74" s="191" t="s">
        <v>141</v>
      </c>
      <c r="E74" s="191" t="s">
        <v>29</v>
      </c>
      <c r="F74" s="192">
        <v>44431</v>
      </c>
      <c r="G74" s="191" t="s">
        <v>52</v>
      </c>
      <c r="H74" s="197">
        <v>1040</v>
      </c>
      <c r="I74" s="164">
        <v>5.6</v>
      </c>
      <c r="J74" s="197">
        <f t="shared" si="1"/>
        <v>5824</v>
      </c>
      <c r="K74" s="191" t="s">
        <v>671</v>
      </c>
      <c r="L74" s="192">
        <v>44439</v>
      </c>
      <c r="M74" s="192">
        <v>44459</v>
      </c>
      <c r="N74" s="192">
        <v>44460</v>
      </c>
      <c r="O74" s="191">
        <v>1</v>
      </c>
      <c r="P74" s="162">
        <v>18000</v>
      </c>
      <c r="Q74" s="163" t="s">
        <v>53</v>
      </c>
    </row>
    <row r="75" spans="1:17" ht="30" x14ac:dyDescent="0.25">
      <c r="A75" s="191" t="s">
        <v>672</v>
      </c>
      <c r="B75" s="191" t="s">
        <v>2</v>
      </c>
      <c r="C75" s="191" t="s">
        <v>137</v>
      </c>
      <c r="D75" s="191" t="s">
        <v>141</v>
      </c>
      <c r="E75" s="191" t="s">
        <v>29</v>
      </c>
      <c r="F75" s="192">
        <v>44484</v>
      </c>
      <c r="G75" s="191" t="s">
        <v>52</v>
      </c>
      <c r="H75" s="197">
        <v>798</v>
      </c>
      <c r="I75" s="164">
        <v>5.6</v>
      </c>
      <c r="J75" s="197">
        <f t="shared" si="1"/>
        <v>4468.7999999999993</v>
      </c>
      <c r="K75" s="191" t="s">
        <v>705</v>
      </c>
      <c r="L75" s="192">
        <v>44488</v>
      </c>
      <c r="M75" s="192">
        <v>44510</v>
      </c>
      <c r="N75" s="192">
        <v>44512</v>
      </c>
      <c r="O75" s="191">
        <v>2</v>
      </c>
      <c r="P75" s="162">
        <v>17000</v>
      </c>
      <c r="Q75" s="163" t="s">
        <v>53</v>
      </c>
    </row>
    <row r="76" spans="1:17" ht="30" x14ac:dyDescent="0.25">
      <c r="A76" s="191" t="s">
        <v>673</v>
      </c>
      <c r="B76" s="191" t="s">
        <v>2</v>
      </c>
      <c r="C76" s="191" t="s">
        <v>674</v>
      </c>
      <c r="D76" s="191" t="s">
        <v>141</v>
      </c>
      <c r="E76" s="191" t="s">
        <v>29</v>
      </c>
      <c r="F76" s="192">
        <v>44455</v>
      </c>
      <c r="G76" s="191" t="s">
        <v>52</v>
      </c>
      <c r="H76" s="197">
        <v>87</v>
      </c>
      <c r="I76" s="164">
        <v>5.6</v>
      </c>
      <c r="J76" s="197">
        <f t="shared" si="1"/>
        <v>487.2</v>
      </c>
      <c r="K76" s="191" t="s">
        <v>675</v>
      </c>
      <c r="L76" s="192">
        <v>44461</v>
      </c>
      <c r="M76" s="192">
        <v>44513</v>
      </c>
      <c r="N76" s="192">
        <v>44518</v>
      </c>
      <c r="O76" s="191">
        <v>5</v>
      </c>
      <c r="P76" s="162">
        <v>37850</v>
      </c>
      <c r="Q76" s="163" t="s">
        <v>53</v>
      </c>
    </row>
    <row r="77" spans="1:17" ht="30" x14ac:dyDescent="0.25">
      <c r="A77" s="191" t="s">
        <v>676</v>
      </c>
      <c r="B77" s="191" t="s">
        <v>2</v>
      </c>
      <c r="C77" s="191" t="s">
        <v>677</v>
      </c>
      <c r="D77" s="191" t="s">
        <v>141</v>
      </c>
      <c r="E77" s="191" t="s">
        <v>29</v>
      </c>
      <c r="F77" s="192">
        <v>44461</v>
      </c>
      <c r="G77" s="191" t="s">
        <v>52</v>
      </c>
      <c r="H77" s="197">
        <v>2.1</v>
      </c>
      <c r="I77" s="164">
        <v>5.6</v>
      </c>
      <c r="J77" s="197">
        <f t="shared" si="1"/>
        <v>11.76</v>
      </c>
      <c r="K77" s="191" t="s">
        <v>604</v>
      </c>
      <c r="L77" s="192">
        <v>44482</v>
      </c>
      <c r="M77" s="192">
        <v>44494</v>
      </c>
      <c r="N77" s="192">
        <v>44497</v>
      </c>
      <c r="O77" s="191">
        <v>3</v>
      </c>
      <c r="P77" s="162">
        <v>6000</v>
      </c>
      <c r="Q77" s="163" t="s">
        <v>53</v>
      </c>
    </row>
    <row r="78" spans="1:17" ht="30" x14ac:dyDescent="0.25">
      <c r="A78" s="191" t="s">
        <v>477</v>
      </c>
      <c r="B78" s="191" t="s">
        <v>2</v>
      </c>
      <c r="C78" s="191" t="s">
        <v>64</v>
      </c>
      <c r="D78" s="191" t="s">
        <v>141</v>
      </c>
      <c r="E78" s="191" t="s">
        <v>29</v>
      </c>
      <c r="F78" s="192">
        <v>44460</v>
      </c>
      <c r="G78" s="191" t="s">
        <v>52</v>
      </c>
      <c r="H78" s="197">
        <v>1570</v>
      </c>
      <c r="I78" s="164">
        <v>5.6</v>
      </c>
      <c r="J78" s="197">
        <f t="shared" si="1"/>
        <v>8792</v>
      </c>
      <c r="K78" s="191" t="s">
        <v>626</v>
      </c>
      <c r="L78" s="192">
        <v>44461</v>
      </c>
      <c r="M78" s="192">
        <v>44475</v>
      </c>
      <c r="N78" s="192">
        <v>44477</v>
      </c>
      <c r="O78" s="191">
        <v>2</v>
      </c>
      <c r="P78" s="162">
        <v>40000</v>
      </c>
      <c r="Q78" s="163" t="s">
        <v>53</v>
      </c>
    </row>
    <row r="79" spans="1:17" ht="30" x14ac:dyDescent="0.25">
      <c r="A79" s="191" t="s">
        <v>170</v>
      </c>
      <c r="B79" s="191" t="s">
        <v>2</v>
      </c>
      <c r="C79" s="191" t="s">
        <v>171</v>
      </c>
      <c r="D79" s="191" t="s">
        <v>31</v>
      </c>
      <c r="E79" s="191" t="s">
        <v>0</v>
      </c>
      <c r="F79" s="192">
        <v>44183</v>
      </c>
      <c r="G79" s="191" t="s">
        <v>52</v>
      </c>
      <c r="H79" s="197">
        <v>1651</v>
      </c>
      <c r="I79" s="164">
        <v>6.399</v>
      </c>
      <c r="J79" s="197">
        <v>10564.75</v>
      </c>
      <c r="K79" s="191" t="s">
        <v>678</v>
      </c>
      <c r="L79" s="192">
        <v>44257</v>
      </c>
      <c r="M79" s="192">
        <v>44265</v>
      </c>
      <c r="N79" s="192">
        <v>44268</v>
      </c>
      <c r="O79" s="191">
        <v>3</v>
      </c>
      <c r="P79" s="191" t="s">
        <v>679</v>
      </c>
      <c r="Q79" s="163" t="s">
        <v>53</v>
      </c>
    </row>
    <row r="80" spans="1:17" ht="30" x14ac:dyDescent="0.25">
      <c r="A80" s="191" t="s">
        <v>680</v>
      </c>
      <c r="B80" s="191" t="s">
        <v>2</v>
      </c>
      <c r="C80" s="191" t="s">
        <v>171</v>
      </c>
      <c r="D80" s="191" t="s">
        <v>31</v>
      </c>
      <c r="E80" s="191" t="s">
        <v>0</v>
      </c>
      <c r="F80" s="192">
        <v>44203</v>
      </c>
      <c r="G80" s="191" t="s">
        <v>52</v>
      </c>
      <c r="H80" s="197">
        <v>20160</v>
      </c>
      <c r="I80" s="164">
        <v>5.6</v>
      </c>
      <c r="J80" s="197">
        <f>H80*I80</f>
        <v>112896</v>
      </c>
      <c r="K80" s="191" t="s">
        <v>60</v>
      </c>
      <c r="L80" s="192">
        <v>44207</v>
      </c>
      <c r="M80" s="192">
        <v>44258</v>
      </c>
      <c r="N80" s="192">
        <v>44260</v>
      </c>
      <c r="O80" s="191">
        <v>2</v>
      </c>
      <c r="P80" s="162">
        <v>5000</v>
      </c>
      <c r="Q80" s="163" t="s">
        <v>53</v>
      </c>
    </row>
    <row r="81" spans="1:17" ht="30" x14ac:dyDescent="0.25">
      <c r="A81" s="191" t="s">
        <v>356</v>
      </c>
      <c r="B81" s="191" t="s">
        <v>2</v>
      </c>
      <c r="C81" s="191" t="s">
        <v>107</v>
      </c>
      <c r="D81" s="191" t="s">
        <v>31</v>
      </c>
      <c r="E81" s="191" t="s">
        <v>0</v>
      </c>
      <c r="F81" s="192">
        <v>44207</v>
      </c>
      <c r="G81" s="191" t="s">
        <v>52</v>
      </c>
      <c r="H81" s="197">
        <v>78088</v>
      </c>
      <c r="I81" s="164">
        <v>5.5869999999999997</v>
      </c>
      <c r="J81" s="197">
        <v>436277.66</v>
      </c>
      <c r="K81" s="191" t="s">
        <v>681</v>
      </c>
      <c r="L81" s="192">
        <v>44209</v>
      </c>
      <c r="M81" s="192">
        <v>44363</v>
      </c>
      <c r="N81" s="192">
        <v>44365</v>
      </c>
      <c r="O81" s="191">
        <v>2</v>
      </c>
      <c r="P81" s="162">
        <v>53000</v>
      </c>
      <c r="Q81" s="163" t="s">
        <v>53</v>
      </c>
    </row>
    <row r="82" spans="1:17" ht="30" x14ac:dyDescent="0.25">
      <c r="A82" s="191" t="s">
        <v>479</v>
      </c>
      <c r="B82" s="191" t="s">
        <v>2</v>
      </c>
      <c r="C82" s="191" t="s">
        <v>682</v>
      </c>
      <c r="D82" s="191" t="s">
        <v>141</v>
      </c>
      <c r="E82" s="191" t="s">
        <v>29</v>
      </c>
      <c r="F82" s="192">
        <v>44273</v>
      </c>
      <c r="G82" s="191" t="s">
        <v>52</v>
      </c>
      <c r="H82" s="197">
        <v>1.41</v>
      </c>
      <c r="I82" s="164">
        <v>5.6</v>
      </c>
      <c r="J82" s="197">
        <f>H82*I82</f>
        <v>7.895999999999999</v>
      </c>
      <c r="K82" s="191" t="s">
        <v>1529</v>
      </c>
      <c r="L82" s="192">
        <v>44277</v>
      </c>
      <c r="M82" s="192">
        <v>44336</v>
      </c>
      <c r="N82" s="192">
        <v>44348</v>
      </c>
      <c r="O82" s="191">
        <v>12</v>
      </c>
      <c r="P82" s="162">
        <v>12000</v>
      </c>
      <c r="Q82" s="163" t="s">
        <v>53</v>
      </c>
    </row>
    <row r="83" spans="1:17" ht="45" x14ac:dyDescent="0.25">
      <c r="A83" s="191" t="s">
        <v>466</v>
      </c>
      <c r="B83" s="191" t="s">
        <v>2</v>
      </c>
      <c r="C83" s="191" t="s">
        <v>683</v>
      </c>
      <c r="D83" s="191" t="s">
        <v>141</v>
      </c>
      <c r="E83" s="191" t="s">
        <v>29</v>
      </c>
      <c r="F83" s="192">
        <v>44245</v>
      </c>
      <c r="G83" s="191" t="s">
        <v>52</v>
      </c>
      <c r="H83" s="197">
        <v>10</v>
      </c>
      <c r="I83" s="164">
        <v>5.6</v>
      </c>
      <c r="J83" s="197">
        <f>H83*I83</f>
        <v>56</v>
      </c>
      <c r="K83" s="191" t="s">
        <v>696</v>
      </c>
      <c r="L83" s="191" t="s">
        <v>58</v>
      </c>
      <c r="M83" s="192">
        <v>44269</v>
      </c>
      <c r="N83" s="192">
        <v>44271</v>
      </c>
      <c r="O83" s="191">
        <v>2</v>
      </c>
      <c r="P83" s="162">
        <v>1100</v>
      </c>
      <c r="Q83" s="163" t="s">
        <v>53</v>
      </c>
    </row>
    <row r="84" spans="1:17" ht="30" x14ac:dyDescent="0.25">
      <c r="A84" s="191" t="s">
        <v>268</v>
      </c>
      <c r="B84" s="191" t="s">
        <v>67</v>
      </c>
      <c r="C84" s="191" t="s">
        <v>123</v>
      </c>
      <c r="D84" s="191" t="s">
        <v>31</v>
      </c>
      <c r="E84" s="191" t="s">
        <v>0</v>
      </c>
      <c r="F84" s="192">
        <v>44413</v>
      </c>
      <c r="G84" s="191" t="s">
        <v>52</v>
      </c>
      <c r="H84" s="197">
        <v>890000</v>
      </c>
      <c r="I84" s="164">
        <v>5.5717999999999996</v>
      </c>
      <c r="J84" s="197">
        <v>4958902</v>
      </c>
      <c r="K84" s="191" t="s">
        <v>706</v>
      </c>
      <c r="L84" s="192">
        <v>44419</v>
      </c>
      <c r="M84" s="192">
        <v>44476</v>
      </c>
      <c r="N84" s="192">
        <v>44484</v>
      </c>
      <c r="O84" s="191">
        <v>8</v>
      </c>
      <c r="P84" s="162">
        <v>408500</v>
      </c>
      <c r="Q84" s="163" t="s">
        <v>53</v>
      </c>
    </row>
    <row r="85" spans="1:17" ht="45" x14ac:dyDescent="0.25">
      <c r="A85" s="191" t="s">
        <v>444</v>
      </c>
      <c r="B85" s="191" t="s">
        <v>67</v>
      </c>
      <c r="C85" s="191" t="s">
        <v>122</v>
      </c>
      <c r="D85" s="191" t="s">
        <v>31</v>
      </c>
      <c r="E85" s="191" t="s">
        <v>0</v>
      </c>
      <c r="F85" s="192">
        <v>44361</v>
      </c>
      <c r="G85" s="191" t="s">
        <v>52</v>
      </c>
      <c r="H85" s="197">
        <v>168154.9</v>
      </c>
      <c r="I85" s="164">
        <v>6.1139999999999999</v>
      </c>
      <c r="J85" s="197">
        <v>1028099.06</v>
      </c>
      <c r="K85" s="191" t="s">
        <v>1528</v>
      </c>
      <c r="L85" s="192">
        <v>44365</v>
      </c>
      <c r="M85" s="192">
        <v>44427</v>
      </c>
      <c r="N85" s="192">
        <v>44433</v>
      </c>
      <c r="O85" s="191">
        <v>6</v>
      </c>
      <c r="P85" s="162">
        <v>201000</v>
      </c>
      <c r="Q85" s="163" t="s">
        <v>53</v>
      </c>
    </row>
    <row r="86" spans="1:17" ht="30" x14ac:dyDescent="0.25">
      <c r="A86" s="191" t="s">
        <v>351</v>
      </c>
      <c r="B86" s="191" t="s">
        <v>67</v>
      </c>
      <c r="C86" s="191" t="s">
        <v>684</v>
      </c>
      <c r="D86" s="191" t="s">
        <v>31</v>
      </c>
      <c r="E86" s="191" t="s">
        <v>0</v>
      </c>
      <c r="F86" s="192">
        <v>44176</v>
      </c>
      <c r="G86" s="191" t="s">
        <v>52</v>
      </c>
      <c r="H86" s="197">
        <v>190000</v>
      </c>
      <c r="I86" s="164">
        <v>5.1909999999999998</v>
      </c>
      <c r="J86" s="197">
        <v>986290</v>
      </c>
      <c r="K86" s="191" t="s">
        <v>1527</v>
      </c>
      <c r="L86" s="192">
        <v>44250</v>
      </c>
      <c r="M86" s="192">
        <v>44356</v>
      </c>
      <c r="N86" s="192">
        <v>44362</v>
      </c>
      <c r="O86" s="191">
        <v>6</v>
      </c>
      <c r="P86" s="162">
        <v>197000</v>
      </c>
      <c r="Q86" s="163" t="s">
        <v>53</v>
      </c>
    </row>
    <row r="87" spans="1:17" ht="30" x14ac:dyDescent="0.25">
      <c r="A87" s="191" t="s">
        <v>259</v>
      </c>
      <c r="B87" s="191" t="s">
        <v>67</v>
      </c>
      <c r="C87" s="191" t="s">
        <v>685</v>
      </c>
      <c r="D87" s="191" t="s">
        <v>8</v>
      </c>
      <c r="E87" s="191" t="s">
        <v>3</v>
      </c>
      <c r="F87" s="192">
        <v>44299</v>
      </c>
      <c r="G87" s="191" t="s">
        <v>52</v>
      </c>
      <c r="H87" s="197">
        <v>1999</v>
      </c>
      <c r="I87" s="164">
        <v>6.1894999999999998</v>
      </c>
      <c r="J87" s="197">
        <v>12372.81</v>
      </c>
      <c r="K87" s="191" t="s">
        <v>1526</v>
      </c>
      <c r="L87" s="192">
        <v>44308</v>
      </c>
      <c r="M87" s="192">
        <v>44347</v>
      </c>
      <c r="N87" s="192">
        <v>44355</v>
      </c>
      <c r="O87" s="191">
        <v>8</v>
      </c>
      <c r="P87" s="191" t="s">
        <v>66</v>
      </c>
      <c r="Q87" s="163" t="s">
        <v>53</v>
      </c>
    </row>
    <row r="88" spans="1:17" ht="30" x14ac:dyDescent="0.25">
      <c r="A88" s="191" t="s">
        <v>443</v>
      </c>
      <c r="B88" s="191" t="s">
        <v>67</v>
      </c>
      <c r="C88" s="191" t="s">
        <v>686</v>
      </c>
      <c r="D88" s="191" t="s">
        <v>8</v>
      </c>
      <c r="E88" s="191" t="s">
        <v>0</v>
      </c>
      <c r="F88" s="192">
        <v>44204</v>
      </c>
      <c r="G88" s="191" t="s">
        <v>52</v>
      </c>
      <c r="H88" s="197">
        <v>96581.71</v>
      </c>
      <c r="I88" s="164">
        <v>5.0510000000000002</v>
      </c>
      <c r="J88" s="197">
        <v>487834.22</v>
      </c>
      <c r="K88" s="191" t="s">
        <v>707</v>
      </c>
      <c r="L88" s="192">
        <v>44225</v>
      </c>
      <c r="M88" s="192">
        <v>44343</v>
      </c>
      <c r="N88" s="192">
        <v>44348</v>
      </c>
      <c r="O88" s="191">
        <v>5</v>
      </c>
      <c r="P88" s="162">
        <v>471000</v>
      </c>
      <c r="Q88" s="163" t="s">
        <v>53</v>
      </c>
    </row>
    <row r="89" spans="1:17" ht="45" x14ac:dyDescent="0.25">
      <c r="A89" s="191" t="s">
        <v>441</v>
      </c>
      <c r="B89" s="191" t="s">
        <v>67</v>
      </c>
      <c r="C89" s="191" t="s">
        <v>687</v>
      </c>
      <c r="D89" s="191" t="s">
        <v>141</v>
      </c>
      <c r="E89" s="191" t="s">
        <v>29</v>
      </c>
      <c r="F89" s="192">
        <v>44246</v>
      </c>
      <c r="G89" s="191" t="s">
        <v>52</v>
      </c>
      <c r="H89" s="197">
        <v>3280.79</v>
      </c>
      <c r="I89" s="164">
        <v>5.6</v>
      </c>
      <c r="J89" s="197">
        <f>H89*I89</f>
        <v>18372.423999999999</v>
      </c>
      <c r="K89" s="191" t="s">
        <v>708</v>
      </c>
      <c r="L89" s="191" t="s">
        <v>58</v>
      </c>
      <c r="M89" s="192">
        <v>44228</v>
      </c>
      <c r="N89" s="192">
        <v>44294</v>
      </c>
      <c r="O89" s="191">
        <v>66</v>
      </c>
      <c r="P89" s="191" t="s">
        <v>66</v>
      </c>
      <c r="Q89" s="163" t="s">
        <v>53</v>
      </c>
    </row>
    <row r="90" spans="1:17" ht="30" x14ac:dyDescent="0.25">
      <c r="A90" s="191" t="s">
        <v>453</v>
      </c>
      <c r="B90" s="191" t="s">
        <v>68</v>
      </c>
      <c r="C90" s="191" t="s">
        <v>139</v>
      </c>
      <c r="D90" s="191" t="s">
        <v>141</v>
      </c>
      <c r="E90" s="191" t="s">
        <v>29</v>
      </c>
      <c r="F90" s="192">
        <v>44181</v>
      </c>
      <c r="G90" s="191" t="s">
        <v>52</v>
      </c>
      <c r="H90" s="197">
        <v>945</v>
      </c>
      <c r="I90" s="164">
        <v>5.6</v>
      </c>
      <c r="J90" s="197">
        <f>H90*I90</f>
        <v>5292</v>
      </c>
      <c r="K90" s="191" t="s">
        <v>690</v>
      </c>
      <c r="L90" s="192">
        <v>44193</v>
      </c>
      <c r="M90" s="192">
        <v>44204</v>
      </c>
      <c r="N90" s="192">
        <v>44210</v>
      </c>
      <c r="O90" s="191">
        <v>6</v>
      </c>
      <c r="P90" s="162">
        <v>1810</v>
      </c>
      <c r="Q90" s="163" t="s">
        <v>53</v>
      </c>
    </row>
    <row r="91" spans="1:17" ht="30" x14ac:dyDescent="0.25">
      <c r="A91" s="191" t="s">
        <v>691</v>
      </c>
      <c r="B91" s="191" t="s">
        <v>68</v>
      </c>
      <c r="C91" s="191" t="s">
        <v>692</v>
      </c>
      <c r="D91" s="191" t="s">
        <v>141</v>
      </c>
      <c r="E91" s="191" t="s">
        <v>29</v>
      </c>
      <c r="F91" s="192">
        <v>44418</v>
      </c>
      <c r="G91" s="191" t="s">
        <v>52</v>
      </c>
      <c r="H91" s="197">
        <v>76908.88</v>
      </c>
      <c r="I91" s="164">
        <v>5.6</v>
      </c>
      <c r="J91" s="197">
        <f>H91*I91</f>
        <v>430689.728</v>
      </c>
      <c r="K91" s="191" t="s">
        <v>693</v>
      </c>
      <c r="L91" s="192">
        <v>44425</v>
      </c>
      <c r="M91" s="192">
        <v>44459</v>
      </c>
      <c r="N91" s="192">
        <v>44461</v>
      </c>
      <c r="O91" s="191">
        <v>2</v>
      </c>
      <c r="P91" s="162">
        <v>321000</v>
      </c>
      <c r="Q91" s="163" t="s">
        <v>53</v>
      </c>
    </row>
    <row r="92" spans="1:17" x14ac:dyDescent="0.25">
      <c r="A92" s="189" t="s">
        <v>69</v>
      </c>
      <c r="B92" s="189">
        <v>90</v>
      </c>
      <c r="C92" s="189"/>
      <c r="D92" s="189"/>
      <c r="E92" s="189"/>
      <c r="F92" s="189"/>
      <c r="G92" s="189"/>
      <c r="H92" s="189"/>
      <c r="I92" s="189"/>
      <c r="J92" s="92">
        <f>SUM(J2:J91)</f>
        <v>33784371.816</v>
      </c>
      <c r="K92" s="189"/>
      <c r="L92" s="189"/>
      <c r="M92" s="189"/>
      <c r="N92" s="189"/>
      <c r="O92" s="189">
        <f>MEDIAN(O2:O91)</f>
        <v>3</v>
      </c>
      <c r="P92" s="189"/>
      <c r="Q92" s="189"/>
    </row>
    <row r="93" spans="1:17" ht="60" x14ac:dyDescent="0.25">
      <c r="A93" s="54" t="s">
        <v>712</v>
      </c>
    </row>
    <row r="94" spans="1:17" ht="75" x14ac:dyDescent="0.25">
      <c r="A94" s="66" t="s">
        <v>149</v>
      </c>
    </row>
    <row r="95" spans="1:17" ht="48" x14ac:dyDescent="0.25">
      <c r="A95" s="135" t="s">
        <v>715</v>
      </c>
    </row>
  </sheetData>
  <autoFilter ref="A1:Q95" xr:uid="{BE5B4DC1-1277-42F4-8BD0-A36953DB9527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E4475-3677-47BD-A835-4BB4AFC24111}">
  <dimension ref="A1:K5"/>
  <sheetViews>
    <sheetView zoomScaleNormal="100" workbookViewId="0">
      <selection activeCell="E11" sqref="E11"/>
    </sheetView>
  </sheetViews>
  <sheetFormatPr defaultRowHeight="12.75" x14ac:dyDescent="0.25"/>
  <cols>
    <col min="1" max="1" width="20.85546875" style="119" bestFit="1" customWidth="1"/>
    <col min="2" max="2" width="9.140625" style="119" bestFit="1" customWidth="1"/>
    <col min="3" max="3" width="32.5703125" style="119" customWidth="1"/>
    <col min="4" max="4" width="13.42578125" style="119" bestFit="1" customWidth="1"/>
    <col min="5" max="5" width="11" style="119" bestFit="1" customWidth="1"/>
    <col min="6" max="6" width="10.7109375" style="119" bestFit="1" customWidth="1"/>
    <col min="7" max="7" width="21.140625" style="119" bestFit="1" customWidth="1"/>
    <col min="8" max="8" width="84.5703125" style="119" bestFit="1" customWidth="1"/>
    <col min="9" max="10" width="11.5703125" style="119" bestFit="1" customWidth="1"/>
    <col min="11" max="11" width="105.28515625" style="119" customWidth="1"/>
    <col min="12" max="12" width="255.7109375" style="119" bestFit="1" customWidth="1"/>
    <col min="13" max="16384" width="9.140625" style="119"/>
  </cols>
  <sheetData>
    <row r="1" spans="1:11" ht="25.5" x14ac:dyDescent="0.25">
      <c r="A1" s="120" t="s">
        <v>193</v>
      </c>
      <c r="B1" s="120" t="s">
        <v>16</v>
      </c>
      <c r="C1" s="120" t="s">
        <v>38</v>
      </c>
      <c r="D1" s="120" t="s">
        <v>70</v>
      </c>
      <c r="E1" s="120" t="s">
        <v>41</v>
      </c>
      <c r="F1" s="120" t="s">
        <v>42</v>
      </c>
      <c r="G1" s="120" t="s">
        <v>43</v>
      </c>
      <c r="H1" s="120" t="s">
        <v>45</v>
      </c>
      <c r="I1" s="120" t="s">
        <v>194</v>
      </c>
      <c r="J1" s="120" t="s">
        <v>195</v>
      </c>
      <c r="K1" s="120" t="s">
        <v>196</v>
      </c>
    </row>
    <row r="2" spans="1:11" ht="15" x14ac:dyDescent="0.25">
      <c r="A2" s="136" t="s">
        <v>724</v>
      </c>
      <c r="B2" s="136" t="s">
        <v>7</v>
      </c>
      <c r="C2" s="136" t="s">
        <v>716</v>
      </c>
      <c r="D2" s="136" t="s">
        <v>435</v>
      </c>
      <c r="E2" s="136" t="s">
        <v>141</v>
      </c>
      <c r="F2" s="137">
        <v>44386</v>
      </c>
      <c r="G2" s="136" t="s">
        <v>727</v>
      </c>
      <c r="H2" s="136" t="s">
        <v>717</v>
      </c>
      <c r="I2" s="121">
        <v>44466</v>
      </c>
      <c r="J2" s="140">
        <v>0.42708333333333331</v>
      </c>
      <c r="K2" s="138" t="s">
        <v>718</v>
      </c>
    </row>
    <row r="3" spans="1:11" ht="30" x14ac:dyDescent="0.25">
      <c r="A3" s="136" t="s">
        <v>725</v>
      </c>
      <c r="B3" s="136" t="s">
        <v>2</v>
      </c>
      <c r="C3" s="136" t="s">
        <v>719</v>
      </c>
      <c r="D3" s="136" t="s">
        <v>435</v>
      </c>
      <c r="E3" s="136" t="s">
        <v>141</v>
      </c>
      <c r="F3" s="137">
        <v>44383</v>
      </c>
      <c r="G3" s="136" t="s">
        <v>727</v>
      </c>
      <c r="H3" s="136" t="s">
        <v>720</v>
      </c>
      <c r="I3" s="137">
        <v>44390</v>
      </c>
      <c r="J3" s="139">
        <v>0.43958333333333338</v>
      </c>
      <c r="K3" s="138" t="s">
        <v>721</v>
      </c>
    </row>
    <row r="4" spans="1:11" ht="315" x14ac:dyDescent="0.25">
      <c r="A4" s="136" t="s">
        <v>726</v>
      </c>
      <c r="B4" s="136" t="s">
        <v>2</v>
      </c>
      <c r="C4" s="136" t="s">
        <v>719</v>
      </c>
      <c r="D4" s="136" t="s">
        <v>435</v>
      </c>
      <c r="E4" s="136" t="s">
        <v>141</v>
      </c>
      <c r="F4" s="137">
        <v>44428</v>
      </c>
      <c r="G4" s="136" t="s">
        <v>727</v>
      </c>
      <c r="H4" s="136" t="s">
        <v>722</v>
      </c>
      <c r="I4" s="137">
        <v>44505</v>
      </c>
      <c r="J4" s="139">
        <v>0.43611111111111112</v>
      </c>
      <c r="K4" s="138" t="s">
        <v>723</v>
      </c>
    </row>
    <row r="5" spans="1:11" ht="25.5" x14ac:dyDescent="0.25">
      <c r="A5" s="120" t="s">
        <v>69</v>
      </c>
      <c r="B5" s="120">
        <v>3</v>
      </c>
      <c r="C5" s="127"/>
      <c r="D5" s="127"/>
      <c r="E5" s="127"/>
      <c r="F5" s="127"/>
      <c r="G5" s="127"/>
      <c r="H5" s="127"/>
      <c r="I5" s="127"/>
      <c r="J5" s="127"/>
      <c r="K5" s="127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4F92-0350-4D94-882F-41B8B0E985C3}">
  <dimension ref="A1:P17"/>
  <sheetViews>
    <sheetView workbookViewId="0">
      <selection activeCell="J4" sqref="J4:J14"/>
    </sheetView>
  </sheetViews>
  <sheetFormatPr defaultRowHeight="15" x14ac:dyDescent="0.25"/>
  <cols>
    <col min="1" max="1" width="20.42578125" style="53" bestFit="1" customWidth="1"/>
    <col min="2" max="2" width="14" style="53" bestFit="1" customWidth="1"/>
    <col min="3" max="3" width="25.28515625" style="53" customWidth="1"/>
    <col min="4" max="4" width="32.42578125" style="53" customWidth="1"/>
    <col min="5" max="5" width="13.140625" style="53" bestFit="1" customWidth="1"/>
    <col min="6" max="6" width="11.28515625" style="53" customWidth="1"/>
    <col min="7" max="7" width="11.85546875" style="53" customWidth="1"/>
    <col min="8" max="8" width="13.42578125" style="53" customWidth="1"/>
    <col min="9" max="9" width="5.85546875" style="53" bestFit="1" customWidth="1"/>
    <col min="10" max="10" width="9.5703125" style="53" customWidth="1"/>
    <col min="11" max="11" width="41.7109375" style="53" customWidth="1"/>
    <col min="12" max="12" width="11.28515625" style="53" bestFit="1" customWidth="1"/>
    <col min="13" max="13" width="19.140625" style="53" bestFit="1" customWidth="1"/>
    <col min="14" max="14" width="11.28515625" style="53" bestFit="1" customWidth="1"/>
    <col min="15" max="15" width="12" style="53" customWidth="1"/>
    <col min="16" max="16" width="10.28515625" style="53" bestFit="1" customWidth="1"/>
    <col min="17" max="16384" width="9.140625" style="53"/>
  </cols>
  <sheetData>
    <row r="1" spans="1:16" s="22" customFormat="1" ht="45" x14ac:dyDescent="0.25">
      <c r="A1" s="21" t="s">
        <v>37</v>
      </c>
      <c r="B1" s="21" t="s">
        <v>16</v>
      </c>
      <c r="C1" s="21" t="s">
        <v>38</v>
      </c>
      <c r="D1" s="21" t="s">
        <v>71</v>
      </c>
      <c r="E1" s="21" t="s">
        <v>70</v>
      </c>
      <c r="F1" s="21" t="s">
        <v>41</v>
      </c>
      <c r="G1" s="21" t="s">
        <v>42</v>
      </c>
      <c r="H1" s="21" t="s">
        <v>43</v>
      </c>
      <c r="I1" s="21" t="s">
        <v>11</v>
      </c>
      <c r="J1" s="21" t="s">
        <v>44</v>
      </c>
      <c r="K1" s="21" t="s">
        <v>45</v>
      </c>
      <c r="L1" s="21" t="s">
        <v>46</v>
      </c>
      <c r="M1" s="21" t="s">
        <v>47</v>
      </c>
      <c r="N1" s="21" t="s">
        <v>48</v>
      </c>
      <c r="O1" s="21" t="s">
        <v>197</v>
      </c>
      <c r="P1" s="21" t="s">
        <v>50</v>
      </c>
    </row>
    <row r="2" spans="1:16" ht="30" x14ac:dyDescent="0.25">
      <c r="A2" s="125" t="s">
        <v>498</v>
      </c>
      <c r="B2" s="125" t="s">
        <v>63</v>
      </c>
      <c r="C2" s="125" t="s">
        <v>140</v>
      </c>
      <c r="D2" s="125" t="s">
        <v>143</v>
      </c>
      <c r="E2" s="125" t="s">
        <v>141</v>
      </c>
      <c r="F2" s="126">
        <v>44179</v>
      </c>
      <c r="G2" s="125" t="s">
        <v>142</v>
      </c>
      <c r="H2" s="128">
        <v>9.0399999999999991</v>
      </c>
      <c r="I2" s="125">
        <v>5.6</v>
      </c>
      <c r="J2" s="128">
        <f>H2*I2</f>
        <v>50.623999999999995</v>
      </c>
      <c r="K2" s="125" t="s">
        <v>1492</v>
      </c>
      <c r="L2" s="126">
        <v>44263</v>
      </c>
      <c r="M2" s="126">
        <v>44267</v>
      </c>
      <c r="N2" s="126">
        <v>44267</v>
      </c>
      <c r="O2" s="125">
        <v>4</v>
      </c>
      <c r="P2" s="162">
        <v>16200</v>
      </c>
    </row>
    <row r="3" spans="1:16" ht="30" x14ac:dyDescent="0.25">
      <c r="A3" s="125" t="s">
        <v>1493</v>
      </c>
      <c r="B3" s="125" t="s">
        <v>503</v>
      </c>
      <c r="C3" s="125" t="s">
        <v>140</v>
      </c>
      <c r="D3" s="125" t="s">
        <v>1494</v>
      </c>
      <c r="E3" s="125" t="s">
        <v>141</v>
      </c>
      <c r="F3" s="126">
        <v>44253</v>
      </c>
      <c r="G3" s="125" t="s">
        <v>142</v>
      </c>
      <c r="H3" s="128">
        <v>0.16</v>
      </c>
      <c r="I3" s="125">
        <v>5.6</v>
      </c>
      <c r="J3" s="128">
        <f t="shared" ref="J3:J14" si="0">H3*I3</f>
        <v>0.89599999999999991</v>
      </c>
      <c r="K3" s="125" t="s">
        <v>1495</v>
      </c>
      <c r="L3" s="126">
        <v>44253</v>
      </c>
      <c r="M3" s="126">
        <v>44258</v>
      </c>
      <c r="N3" s="126">
        <v>44258</v>
      </c>
      <c r="O3" s="125">
        <v>5</v>
      </c>
      <c r="P3" s="162">
        <v>18000</v>
      </c>
    </row>
    <row r="4" spans="1:16" ht="30" x14ac:dyDescent="0.25">
      <c r="A4" s="125" t="s">
        <v>1496</v>
      </c>
      <c r="B4" s="125" t="s">
        <v>2</v>
      </c>
      <c r="C4" s="125" t="s">
        <v>140</v>
      </c>
      <c r="D4" s="125" t="s">
        <v>1497</v>
      </c>
      <c r="E4" s="125" t="s">
        <v>141</v>
      </c>
      <c r="F4" s="126">
        <v>44133</v>
      </c>
      <c r="G4" s="125" t="s">
        <v>142</v>
      </c>
      <c r="H4" s="128">
        <v>15</v>
      </c>
      <c r="I4" s="125">
        <v>5.6</v>
      </c>
      <c r="J4" s="128">
        <f t="shared" si="0"/>
        <v>84</v>
      </c>
      <c r="K4" s="125" t="s">
        <v>1515</v>
      </c>
      <c r="L4" s="126">
        <v>44224</v>
      </c>
      <c r="M4" s="126">
        <v>44229</v>
      </c>
      <c r="N4" s="126">
        <v>44229</v>
      </c>
      <c r="O4" s="125">
        <v>5</v>
      </c>
      <c r="P4" s="125" t="s">
        <v>1498</v>
      </c>
    </row>
    <row r="5" spans="1:16" ht="30" x14ac:dyDescent="0.25">
      <c r="A5" s="125" t="s">
        <v>467</v>
      </c>
      <c r="B5" s="191" t="s">
        <v>2</v>
      </c>
      <c r="C5" s="125" t="s">
        <v>140</v>
      </c>
      <c r="D5" s="125" t="s">
        <v>1499</v>
      </c>
      <c r="E5" s="125" t="s">
        <v>141</v>
      </c>
      <c r="F5" s="126">
        <v>44231</v>
      </c>
      <c r="G5" s="125" t="s">
        <v>142</v>
      </c>
      <c r="H5" s="128">
        <v>5.19</v>
      </c>
      <c r="I5" s="125">
        <v>5.6</v>
      </c>
      <c r="J5" s="128">
        <f t="shared" si="0"/>
        <v>29.064</v>
      </c>
      <c r="K5" s="125" t="s">
        <v>1516</v>
      </c>
      <c r="L5" s="126">
        <v>44256</v>
      </c>
      <c r="M5" s="126">
        <v>44263</v>
      </c>
      <c r="N5" s="126">
        <v>44263</v>
      </c>
      <c r="O5" s="125">
        <v>7</v>
      </c>
      <c r="P5" s="162">
        <v>4750</v>
      </c>
    </row>
    <row r="6" spans="1:16" ht="30" x14ac:dyDescent="0.25">
      <c r="A6" s="125" t="s">
        <v>469</v>
      </c>
      <c r="B6" s="191" t="s">
        <v>2</v>
      </c>
      <c r="C6" s="125" t="s">
        <v>140</v>
      </c>
      <c r="D6" s="125" t="s">
        <v>1500</v>
      </c>
      <c r="E6" s="125" t="s">
        <v>141</v>
      </c>
      <c r="F6" s="126">
        <v>44251</v>
      </c>
      <c r="G6" s="125" t="s">
        <v>142</v>
      </c>
      <c r="H6" s="128">
        <v>4</v>
      </c>
      <c r="I6" s="125">
        <v>5.6</v>
      </c>
      <c r="J6" s="128">
        <f t="shared" si="0"/>
        <v>22.4</v>
      </c>
      <c r="K6" s="125" t="s">
        <v>1501</v>
      </c>
      <c r="L6" s="126">
        <v>44299</v>
      </c>
      <c r="M6" s="126">
        <v>44301</v>
      </c>
      <c r="N6" s="126">
        <v>44301</v>
      </c>
      <c r="O6" s="125">
        <v>2</v>
      </c>
      <c r="P6" s="162">
        <v>6000</v>
      </c>
    </row>
    <row r="7" spans="1:16" ht="30" x14ac:dyDescent="0.25">
      <c r="A7" s="125" t="s">
        <v>1502</v>
      </c>
      <c r="B7" s="191" t="s">
        <v>2</v>
      </c>
      <c r="C7" s="125" t="s">
        <v>140</v>
      </c>
      <c r="D7" s="125" t="s">
        <v>1503</v>
      </c>
      <c r="E7" s="125" t="s">
        <v>141</v>
      </c>
      <c r="F7" s="126">
        <v>44477</v>
      </c>
      <c r="G7" s="125" t="s">
        <v>142</v>
      </c>
      <c r="H7" s="128">
        <v>10</v>
      </c>
      <c r="I7" s="125">
        <v>5.6</v>
      </c>
      <c r="J7" s="128">
        <f t="shared" si="0"/>
        <v>56</v>
      </c>
      <c r="K7" s="125" t="s">
        <v>1517</v>
      </c>
      <c r="L7" s="126">
        <v>44491</v>
      </c>
      <c r="M7" s="126">
        <v>44494</v>
      </c>
      <c r="N7" s="126">
        <v>44494</v>
      </c>
      <c r="O7" s="125">
        <v>3</v>
      </c>
      <c r="P7" s="162">
        <v>20000</v>
      </c>
    </row>
    <row r="8" spans="1:16" ht="30" x14ac:dyDescent="0.25">
      <c r="A8" s="125" t="s">
        <v>471</v>
      </c>
      <c r="B8" s="191" t="s">
        <v>2</v>
      </c>
      <c r="C8" s="125" t="s">
        <v>140</v>
      </c>
      <c r="D8" s="125" t="s">
        <v>1504</v>
      </c>
      <c r="E8" s="125" t="s">
        <v>141</v>
      </c>
      <c r="F8" s="126">
        <v>44326</v>
      </c>
      <c r="G8" s="125" t="s">
        <v>142</v>
      </c>
      <c r="H8" s="128">
        <v>0.25</v>
      </c>
      <c r="I8" s="125">
        <v>5.6</v>
      </c>
      <c r="J8" s="128">
        <f t="shared" si="0"/>
        <v>1.4</v>
      </c>
      <c r="K8" s="125" t="s">
        <v>1518</v>
      </c>
      <c r="L8" s="126">
        <v>44335</v>
      </c>
      <c r="M8" s="126">
        <v>44341</v>
      </c>
      <c r="N8" s="126">
        <v>44341</v>
      </c>
      <c r="O8" s="125">
        <v>6</v>
      </c>
      <c r="P8" s="125" t="s">
        <v>1505</v>
      </c>
    </row>
    <row r="9" spans="1:16" ht="30" x14ac:dyDescent="0.25">
      <c r="A9" s="125" t="s">
        <v>1506</v>
      </c>
      <c r="B9" s="191" t="s">
        <v>2</v>
      </c>
      <c r="C9" s="125" t="s">
        <v>140</v>
      </c>
      <c r="D9" s="125" t="s">
        <v>1507</v>
      </c>
      <c r="E9" s="125" t="s">
        <v>141</v>
      </c>
      <c r="F9" s="126">
        <v>44329</v>
      </c>
      <c r="G9" s="125" t="s">
        <v>142</v>
      </c>
      <c r="H9" s="128">
        <v>446</v>
      </c>
      <c r="I9" s="125">
        <v>5.6</v>
      </c>
      <c r="J9" s="128">
        <f t="shared" si="0"/>
        <v>2497.6</v>
      </c>
      <c r="K9" s="125" t="s">
        <v>1519</v>
      </c>
      <c r="L9" s="126">
        <v>44356</v>
      </c>
      <c r="M9" s="126">
        <v>44364</v>
      </c>
      <c r="N9" s="126">
        <v>44364</v>
      </c>
      <c r="O9" s="125">
        <v>8</v>
      </c>
      <c r="P9" s="162">
        <v>8900</v>
      </c>
    </row>
    <row r="10" spans="1:16" ht="30" x14ac:dyDescent="0.25">
      <c r="A10" s="125" t="s">
        <v>1508</v>
      </c>
      <c r="B10" s="191" t="s">
        <v>2</v>
      </c>
      <c r="C10" s="125" t="s">
        <v>140</v>
      </c>
      <c r="D10" s="125" t="s">
        <v>1509</v>
      </c>
      <c r="E10" s="125" t="s">
        <v>141</v>
      </c>
      <c r="F10" s="126">
        <v>44488</v>
      </c>
      <c r="G10" s="125" t="s">
        <v>142</v>
      </c>
      <c r="H10" s="128">
        <v>12</v>
      </c>
      <c r="I10" s="125">
        <v>5.6</v>
      </c>
      <c r="J10" s="128">
        <f t="shared" si="0"/>
        <v>67.199999999999989</v>
      </c>
      <c r="K10" s="125" t="s">
        <v>1520</v>
      </c>
      <c r="L10" s="126">
        <v>44498</v>
      </c>
      <c r="M10" s="126">
        <v>44502</v>
      </c>
      <c r="N10" s="126">
        <v>44502</v>
      </c>
      <c r="O10" s="125">
        <v>4</v>
      </c>
      <c r="P10" s="162">
        <v>21000</v>
      </c>
    </row>
    <row r="11" spans="1:16" ht="30" x14ac:dyDescent="0.25">
      <c r="A11" s="125" t="s">
        <v>1510</v>
      </c>
      <c r="B11" s="191" t="s">
        <v>2</v>
      </c>
      <c r="C11" s="125" t="s">
        <v>140</v>
      </c>
      <c r="D11" s="125" t="s">
        <v>187</v>
      </c>
      <c r="E11" s="125" t="s">
        <v>141</v>
      </c>
      <c r="F11" s="126">
        <v>44488</v>
      </c>
      <c r="G11" s="125" t="s">
        <v>142</v>
      </c>
      <c r="H11" s="128">
        <v>4.5</v>
      </c>
      <c r="I11" s="125">
        <v>5.6</v>
      </c>
      <c r="J11" s="128">
        <f t="shared" si="0"/>
        <v>25.2</v>
      </c>
      <c r="K11" s="125" t="s">
        <v>1521</v>
      </c>
      <c r="L11" s="126">
        <v>44517</v>
      </c>
      <c r="M11" s="126">
        <v>44523</v>
      </c>
      <c r="N11" s="126">
        <v>44523</v>
      </c>
      <c r="O11" s="125">
        <v>6</v>
      </c>
      <c r="P11" s="162">
        <v>20000</v>
      </c>
    </row>
    <row r="12" spans="1:16" ht="30" x14ac:dyDescent="0.25">
      <c r="A12" s="125" t="s">
        <v>1511</v>
      </c>
      <c r="B12" s="191" t="s">
        <v>2</v>
      </c>
      <c r="C12" s="125" t="s">
        <v>140</v>
      </c>
      <c r="D12" s="125" t="s">
        <v>1512</v>
      </c>
      <c r="E12" s="125" t="s">
        <v>141</v>
      </c>
      <c r="F12" s="126">
        <v>44490</v>
      </c>
      <c r="G12" s="125" t="s">
        <v>142</v>
      </c>
      <c r="H12" s="128">
        <v>0.38</v>
      </c>
      <c r="I12" s="125">
        <v>5.6</v>
      </c>
      <c r="J12" s="128">
        <f t="shared" si="0"/>
        <v>2.1279999999999997</v>
      </c>
      <c r="K12" s="125" t="s">
        <v>1513</v>
      </c>
      <c r="L12" s="126">
        <v>44509</v>
      </c>
      <c r="M12" s="126">
        <v>44512</v>
      </c>
      <c r="N12" s="126">
        <v>44512</v>
      </c>
      <c r="O12" s="125">
        <v>3</v>
      </c>
      <c r="P12" s="162">
        <v>8000</v>
      </c>
    </row>
    <row r="13" spans="1:16" ht="30" x14ac:dyDescent="0.25">
      <c r="A13" s="125" t="s">
        <v>464</v>
      </c>
      <c r="B13" s="191" t="s">
        <v>2</v>
      </c>
      <c r="C13" s="125" t="s">
        <v>140</v>
      </c>
      <c r="D13" s="125" t="s">
        <v>1514</v>
      </c>
      <c r="E13" s="125" t="s">
        <v>141</v>
      </c>
      <c r="F13" s="126">
        <v>44232</v>
      </c>
      <c r="G13" s="125" t="s">
        <v>142</v>
      </c>
      <c r="H13" s="128">
        <v>15</v>
      </c>
      <c r="I13" s="125">
        <v>5.6</v>
      </c>
      <c r="J13" s="128">
        <f t="shared" si="0"/>
        <v>84</v>
      </c>
      <c r="K13" s="125" t="s">
        <v>1522</v>
      </c>
      <c r="L13" s="126">
        <v>44256</v>
      </c>
      <c r="M13" s="126">
        <v>44264</v>
      </c>
      <c r="N13" s="126">
        <v>44264</v>
      </c>
      <c r="O13" s="125">
        <v>8</v>
      </c>
      <c r="P13" s="162">
        <v>15000</v>
      </c>
    </row>
    <row r="14" spans="1:16" ht="41.25" customHeight="1" x14ac:dyDescent="0.25">
      <c r="A14" s="125" t="s">
        <v>688</v>
      </c>
      <c r="B14" s="191" t="s">
        <v>2</v>
      </c>
      <c r="C14" s="125" t="s">
        <v>140</v>
      </c>
      <c r="D14" s="125" t="s">
        <v>1494</v>
      </c>
      <c r="E14" s="125" t="s">
        <v>141</v>
      </c>
      <c r="F14" s="126">
        <v>44228</v>
      </c>
      <c r="G14" s="125" t="s">
        <v>142</v>
      </c>
      <c r="H14" s="128">
        <v>0.15</v>
      </c>
      <c r="I14" s="125">
        <v>5.6</v>
      </c>
      <c r="J14" s="128">
        <f t="shared" si="0"/>
        <v>0.84</v>
      </c>
      <c r="K14" s="125" t="s">
        <v>1523</v>
      </c>
      <c r="L14" s="126">
        <v>44229</v>
      </c>
      <c r="M14" s="126">
        <v>44232</v>
      </c>
      <c r="N14" s="126">
        <v>44232</v>
      </c>
      <c r="O14" s="125">
        <v>3</v>
      </c>
      <c r="P14" s="162">
        <v>21000</v>
      </c>
    </row>
    <row r="15" spans="1:16" x14ac:dyDescent="0.25">
      <c r="A15" s="122" t="s">
        <v>69</v>
      </c>
      <c r="B15" s="122">
        <v>13</v>
      </c>
      <c r="C15" s="59"/>
      <c r="D15" s="59"/>
      <c r="E15" s="59"/>
      <c r="F15" s="59"/>
      <c r="G15" s="59"/>
      <c r="H15" s="59"/>
      <c r="I15" s="59"/>
      <c r="J15" s="64">
        <f>SUM(J2:J14)</f>
        <v>2921.3519999999999</v>
      </c>
      <c r="K15" s="59"/>
      <c r="L15" s="59"/>
      <c r="M15" s="59"/>
      <c r="N15" s="59"/>
      <c r="O15" s="160">
        <f>MEDIAN(O2:O14)</f>
        <v>5</v>
      </c>
      <c r="P15" s="59"/>
    </row>
    <row r="16" spans="1:16" ht="90" x14ac:dyDescent="0.25">
      <c r="A16" s="54" t="s">
        <v>1524</v>
      </c>
      <c r="K16" s="65"/>
    </row>
    <row r="17" spans="1:1" ht="48" x14ac:dyDescent="0.25">
      <c r="A17" s="135" t="s">
        <v>1525</v>
      </c>
    </row>
  </sheetData>
  <autoFilter ref="A1:P17" xr:uid="{2D02EB9D-C88C-4ADE-84C7-6D737B073761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B8D9-A706-40AF-8E39-5966585DEA6C}">
  <dimension ref="A1:S90"/>
  <sheetViews>
    <sheetView tabSelected="1" topLeftCell="B1" zoomScale="90" zoomScaleNormal="90" workbookViewId="0">
      <pane ySplit="1" topLeftCell="A83" activePane="bottomLeft" state="frozen"/>
      <selection pane="bottomLeft" activeCell="S35" sqref="S35"/>
    </sheetView>
  </sheetViews>
  <sheetFormatPr defaultRowHeight="12" x14ac:dyDescent="0.25"/>
  <cols>
    <col min="1" max="1" width="24.140625" style="83" bestFit="1" customWidth="1"/>
    <col min="2" max="2" width="22.140625" style="83" bestFit="1" customWidth="1"/>
    <col min="3" max="3" width="15" style="83" customWidth="1"/>
    <col min="4" max="4" width="11.28515625" style="83" bestFit="1" customWidth="1"/>
    <col min="5" max="5" width="13.85546875" style="84" customWidth="1"/>
    <col min="6" max="6" width="10.42578125" style="84" bestFit="1" customWidth="1"/>
    <col min="7" max="7" width="12.28515625" style="84" bestFit="1" customWidth="1"/>
    <col min="8" max="8" width="17.28515625" style="84" bestFit="1" customWidth="1"/>
    <col min="9" max="9" width="13.140625" style="84" customWidth="1"/>
    <col min="10" max="10" width="13.7109375" style="84" customWidth="1"/>
    <col min="11" max="11" width="15.140625" style="84" customWidth="1"/>
    <col min="12" max="12" width="13.28515625" style="83" customWidth="1"/>
    <col min="13" max="13" width="12.7109375" style="83" customWidth="1"/>
    <col min="14" max="14" width="15.7109375" style="83" customWidth="1"/>
    <col min="15" max="15" width="9.5703125" style="83" bestFit="1" customWidth="1"/>
    <col min="16" max="16" width="39.140625" style="83" bestFit="1" customWidth="1"/>
    <col min="17" max="17" width="17.5703125" style="84" customWidth="1"/>
    <col min="18" max="18" width="13" style="196" bestFit="1" customWidth="1"/>
    <col min="19" max="19" width="13.85546875" style="84" bestFit="1" customWidth="1"/>
    <col min="20" max="16384" width="9.140625" style="83"/>
  </cols>
  <sheetData>
    <row r="1" spans="1:19" ht="30" x14ac:dyDescent="0.25">
      <c r="A1" s="85" t="s">
        <v>198</v>
      </c>
      <c r="B1" s="85" t="s">
        <v>199</v>
      </c>
      <c r="C1" s="85" t="s">
        <v>16</v>
      </c>
      <c r="D1" s="85" t="s">
        <v>72</v>
      </c>
      <c r="E1" s="86" t="s">
        <v>73</v>
      </c>
      <c r="F1" s="86" t="s">
        <v>74</v>
      </c>
      <c r="G1" s="86" t="s">
        <v>75</v>
      </c>
      <c r="H1" s="86" t="s">
        <v>585</v>
      </c>
      <c r="I1" s="86" t="s">
        <v>76</v>
      </c>
      <c r="J1" s="86" t="s">
        <v>77</v>
      </c>
      <c r="K1" s="86" t="s">
        <v>78</v>
      </c>
      <c r="L1" s="85" t="s">
        <v>79</v>
      </c>
      <c r="M1" s="85" t="s">
        <v>80</v>
      </c>
      <c r="N1" s="85" t="s">
        <v>85</v>
      </c>
      <c r="O1" s="85" t="s">
        <v>502</v>
      </c>
      <c r="P1" s="85" t="s">
        <v>81</v>
      </c>
      <c r="Q1" s="92" t="s">
        <v>200</v>
      </c>
      <c r="R1" s="174" t="s">
        <v>82</v>
      </c>
      <c r="S1" s="28" t="s">
        <v>83</v>
      </c>
    </row>
    <row r="2" spans="1:19" ht="45" x14ac:dyDescent="0.25">
      <c r="A2" s="67" t="s">
        <v>430</v>
      </c>
      <c r="B2" s="67" t="s">
        <v>441</v>
      </c>
      <c r="C2" s="67" t="s">
        <v>67</v>
      </c>
      <c r="D2" s="88">
        <v>0</v>
      </c>
      <c r="E2" s="88">
        <v>0</v>
      </c>
      <c r="F2" s="88">
        <v>165.38</v>
      </c>
      <c r="G2" s="88">
        <v>0</v>
      </c>
      <c r="H2" s="88">
        <v>1750</v>
      </c>
      <c r="I2" s="88">
        <v>2063.75</v>
      </c>
      <c r="J2" s="88">
        <v>3813.75</v>
      </c>
      <c r="K2" s="88">
        <v>3648.37</v>
      </c>
      <c r="L2" s="68">
        <v>44343</v>
      </c>
      <c r="M2" s="68">
        <v>44356</v>
      </c>
      <c r="N2" s="67">
        <v>32739</v>
      </c>
      <c r="O2" s="67">
        <v>801710</v>
      </c>
      <c r="P2" s="67" t="s">
        <v>504</v>
      </c>
      <c r="Q2" s="94">
        <v>0</v>
      </c>
      <c r="R2" s="94">
        <v>0</v>
      </c>
      <c r="S2" s="94">
        <v>1712.19</v>
      </c>
    </row>
    <row r="3" spans="1:19" ht="75" x14ac:dyDescent="0.25">
      <c r="A3" s="67" t="s">
        <v>430</v>
      </c>
      <c r="B3" s="67" t="s">
        <v>443</v>
      </c>
      <c r="C3" s="67" t="s">
        <v>67</v>
      </c>
      <c r="D3" s="88">
        <v>13635.25</v>
      </c>
      <c r="E3" s="88">
        <v>12174.33</v>
      </c>
      <c r="F3" s="88">
        <v>165.37</v>
      </c>
      <c r="G3" s="88">
        <v>25809.58</v>
      </c>
      <c r="H3" s="88">
        <v>1750</v>
      </c>
      <c r="I3" s="88">
        <v>3277.72</v>
      </c>
      <c r="J3" s="88">
        <v>30837.3</v>
      </c>
      <c r="K3" s="88">
        <v>30671.94</v>
      </c>
      <c r="L3" s="68">
        <v>44385</v>
      </c>
      <c r="M3" s="68">
        <v>44393</v>
      </c>
      <c r="N3" s="67">
        <v>33114</v>
      </c>
      <c r="O3" s="67">
        <v>802113</v>
      </c>
      <c r="P3" s="67" t="s">
        <v>551</v>
      </c>
      <c r="Q3" s="95">
        <v>2130</v>
      </c>
      <c r="R3" s="93">
        <v>375.32</v>
      </c>
      <c r="S3" s="93">
        <v>0</v>
      </c>
    </row>
    <row r="4" spans="1:19" ht="75" x14ac:dyDescent="0.25">
      <c r="A4" s="67" t="s">
        <v>430</v>
      </c>
      <c r="B4" s="67" t="s">
        <v>259</v>
      </c>
      <c r="C4" s="67" t="s">
        <v>67</v>
      </c>
      <c r="D4" s="88">
        <v>369.71</v>
      </c>
      <c r="E4" s="88">
        <v>0</v>
      </c>
      <c r="F4" s="88">
        <v>165.37</v>
      </c>
      <c r="G4" s="88">
        <v>369.71</v>
      </c>
      <c r="H4" s="88">
        <v>1750</v>
      </c>
      <c r="I4" s="88">
        <v>1530.39</v>
      </c>
      <c r="J4" s="88">
        <v>3650.1</v>
      </c>
      <c r="K4" s="88">
        <v>3484.73</v>
      </c>
      <c r="L4" s="68">
        <v>44385</v>
      </c>
      <c r="M4" s="68">
        <v>44393</v>
      </c>
      <c r="N4" s="67">
        <v>33113</v>
      </c>
      <c r="O4" s="67">
        <v>802113</v>
      </c>
      <c r="P4" s="67" t="s">
        <v>505</v>
      </c>
      <c r="Q4" s="95">
        <v>403.44</v>
      </c>
      <c r="R4" s="93">
        <v>9.1999999999999993</v>
      </c>
      <c r="S4" s="93">
        <v>0</v>
      </c>
    </row>
    <row r="5" spans="1:19" ht="75" x14ac:dyDescent="0.25">
      <c r="A5" s="67" t="s">
        <v>430</v>
      </c>
      <c r="B5" s="67" t="s">
        <v>351</v>
      </c>
      <c r="C5" s="67" t="s">
        <v>67</v>
      </c>
      <c r="D5" s="88">
        <v>6560.49</v>
      </c>
      <c r="E5" s="88">
        <v>4214.45</v>
      </c>
      <c r="F5" s="88">
        <v>165.37</v>
      </c>
      <c r="G5" s="88">
        <v>10774.94</v>
      </c>
      <c r="H5" s="88">
        <v>1750</v>
      </c>
      <c r="I5" s="88">
        <v>3627.74</v>
      </c>
      <c r="J5" s="88">
        <v>16152.68</v>
      </c>
      <c r="K5" s="88">
        <v>15987.32</v>
      </c>
      <c r="L5" s="68">
        <v>44385</v>
      </c>
      <c r="M5" s="68">
        <v>44393</v>
      </c>
      <c r="N5" s="67">
        <v>33116</v>
      </c>
      <c r="O5" s="67">
        <v>802113</v>
      </c>
      <c r="P5" s="67" t="s">
        <v>506</v>
      </c>
      <c r="Q5" s="95">
        <v>2250</v>
      </c>
      <c r="R5" s="93">
        <v>679.62</v>
      </c>
      <c r="S5" s="93">
        <v>0</v>
      </c>
    </row>
    <row r="6" spans="1:19" ht="90" x14ac:dyDescent="0.25">
      <c r="A6" s="67" t="s">
        <v>430</v>
      </c>
      <c r="B6" s="131" t="s">
        <v>268</v>
      </c>
      <c r="C6" s="67" t="s">
        <v>67</v>
      </c>
      <c r="D6" s="88">
        <v>12185.11</v>
      </c>
      <c r="E6" s="88">
        <v>7895.33</v>
      </c>
      <c r="F6" s="88">
        <v>0</v>
      </c>
      <c r="G6" s="88">
        <v>20080.439999999999</v>
      </c>
      <c r="H6" s="88">
        <v>1750</v>
      </c>
      <c r="I6" s="88">
        <v>33113.49</v>
      </c>
      <c r="J6" s="88">
        <v>54943.93</v>
      </c>
      <c r="K6" s="141">
        <v>54777.95</v>
      </c>
      <c r="L6" s="68">
        <v>44519</v>
      </c>
      <c r="M6" s="106">
        <v>44624</v>
      </c>
      <c r="N6" s="67">
        <v>33941</v>
      </c>
      <c r="O6" s="131">
        <v>800422</v>
      </c>
      <c r="P6" s="67" t="s">
        <v>1563</v>
      </c>
      <c r="Q6" s="95">
        <v>3615.92</v>
      </c>
      <c r="R6" s="93">
        <v>1731.23</v>
      </c>
      <c r="S6" s="93">
        <v>27060.71</v>
      </c>
    </row>
    <row r="7" spans="1:19" ht="75" x14ac:dyDescent="0.25">
      <c r="A7" s="67" t="s">
        <v>430</v>
      </c>
      <c r="B7" s="67" t="s">
        <v>444</v>
      </c>
      <c r="C7" s="67" t="s">
        <v>67</v>
      </c>
      <c r="D7" s="88">
        <v>7778.46</v>
      </c>
      <c r="E7" s="88">
        <v>5040.04</v>
      </c>
      <c r="F7" s="88">
        <v>165.3</v>
      </c>
      <c r="G7" s="88">
        <v>12818.5</v>
      </c>
      <c r="H7" s="88">
        <v>1750</v>
      </c>
      <c r="I7" s="88">
        <v>4149.8100000000004</v>
      </c>
      <c r="J7" s="88">
        <v>18718.310000000001</v>
      </c>
      <c r="K7" s="88">
        <v>18553.009999999998</v>
      </c>
      <c r="L7" s="68">
        <v>44519</v>
      </c>
      <c r="M7" s="68">
        <v>44546</v>
      </c>
      <c r="N7" s="67">
        <v>33900</v>
      </c>
      <c r="O7" s="67">
        <v>803894</v>
      </c>
      <c r="P7" s="67" t="s">
        <v>507</v>
      </c>
      <c r="Q7" s="95">
        <v>2698.97</v>
      </c>
      <c r="R7" s="93">
        <v>754.81</v>
      </c>
      <c r="S7" s="93">
        <v>0</v>
      </c>
    </row>
    <row r="8" spans="1:19" ht="75" x14ac:dyDescent="0.25">
      <c r="A8" s="67" t="s">
        <v>431</v>
      </c>
      <c r="B8" s="67" t="s">
        <v>121</v>
      </c>
      <c r="C8" s="67" t="s">
        <v>62</v>
      </c>
      <c r="D8" s="88">
        <v>2602.69</v>
      </c>
      <c r="E8" s="88">
        <v>2022.07</v>
      </c>
      <c r="F8" s="88">
        <v>165.37</v>
      </c>
      <c r="G8" s="88">
        <v>4624.76</v>
      </c>
      <c r="H8" s="88">
        <v>1750</v>
      </c>
      <c r="I8" s="88">
        <v>1817.86</v>
      </c>
      <c r="J8" s="88">
        <v>8192.6200000000008</v>
      </c>
      <c r="K8" s="88">
        <v>8027.26</v>
      </c>
      <c r="L8" s="68">
        <v>44198</v>
      </c>
      <c r="M8" s="68">
        <v>44298</v>
      </c>
      <c r="N8" s="67">
        <v>31721</v>
      </c>
      <c r="O8" s="67">
        <v>800354</v>
      </c>
      <c r="P8" s="67" t="s">
        <v>508</v>
      </c>
      <c r="Q8" s="95">
        <v>831.91</v>
      </c>
      <c r="R8" s="93">
        <v>134.86000000000001</v>
      </c>
      <c r="S8" s="93">
        <v>0</v>
      </c>
    </row>
    <row r="9" spans="1:19" ht="75" x14ac:dyDescent="0.25">
      <c r="A9" s="67" t="s">
        <v>431</v>
      </c>
      <c r="B9" s="67" t="s">
        <v>120</v>
      </c>
      <c r="C9" s="67" t="s">
        <v>62</v>
      </c>
      <c r="D9" s="88">
        <v>6409.03</v>
      </c>
      <c r="E9" s="88">
        <v>1311.98</v>
      </c>
      <c r="F9" s="88">
        <v>165.37</v>
      </c>
      <c r="G9" s="88">
        <v>7721.01</v>
      </c>
      <c r="H9" s="88">
        <v>1750</v>
      </c>
      <c r="I9" s="88">
        <v>1242.73</v>
      </c>
      <c r="J9" s="88">
        <v>10713.74</v>
      </c>
      <c r="K9" s="88">
        <v>10548.37</v>
      </c>
      <c r="L9" s="68">
        <v>44218</v>
      </c>
      <c r="M9" s="68">
        <v>44291</v>
      </c>
      <c r="N9" s="67">
        <v>31852</v>
      </c>
      <c r="O9" s="67">
        <v>800354</v>
      </c>
      <c r="P9" s="67" t="s">
        <v>509</v>
      </c>
      <c r="Q9" s="95">
        <v>200</v>
      </c>
      <c r="R9" s="93">
        <v>188.56</v>
      </c>
      <c r="S9" s="93">
        <v>0</v>
      </c>
    </row>
    <row r="10" spans="1:19" ht="45" x14ac:dyDescent="0.25">
      <c r="A10" s="67" t="s">
        <v>431</v>
      </c>
      <c r="B10" s="67" t="s">
        <v>446</v>
      </c>
      <c r="C10" s="67" t="s">
        <v>62</v>
      </c>
      <c r="D10" s="88">
        <v>0</v>
      </c>
      <c r="E10" s="88">
        <v>0</v>
      </c>
      <c r="F10" s="88">
        <v>165.38</v>
      </c>
      <c r="G10" s="88">
        <v>0</v>
      </c>
      <c r="H10" s="88">
        <v>1750</v>
      </c>
      <c r="I10" s="88">
        <v>619.05999999999995</v>
      </c>
      <c r="J10" s="88">
        <v>2369.06</v>
      </c>
      <c r="K10" s="88">
        <v>2203.6799999999998</v>
      </c>
      <c r="L10" s="68">
        <v>44316</v>
      </c>
      <c r="M10" s="68">
        <v>44327</v>
      </c>
      <c r="N10" s="67">
        <v>32411</v>
      </c>
      <c r="O10" s="67">
        <v>801298</v>
      </c>
      <c r="P10" s="67" t="s">
        <v>510</v>
      </c>
      <c r="Q10" s="95">
        <v>0</v>
      </c>
      <c r="R10" s="93">
        <v>0</v>
      </c>
      <c r="S10" s="93">
        <v>287.06</v>
      </c>
    </row>
    <row r="11" spans="1:19" ht="45" x14ac:dyDescent="0.25">
      <c r="A11" s="67" t="s">
        <v>431</v>
      </c>
      <c r="B11" s="67" t="s">
        <v>447</v>
      </c>
      <c r="C11" s="67" t="s">
        <v>62</v>
      </c>
      <c r="D11" s="88">
        <v>0</v>
      </c>
      <c r="E11" s="88">
        <v>0</v>
      </c>
      <c r="F11" s="88">
        <v>165.38</v>
      </c>
      <c r="G11" s="88">
        <v>0</v>
      </c>
      <c r="H11" s="88">
        <v>1750</v>
      </c>
      <c r="I11" s="88">
        <v>674.21</v>
      </c>
      <c r="J11" s="88">
        <v>2424.21</v>
      </c>
      <c r="K11" s="88">
        <v>2258.83</v>
      </c>
      <c r="L11" s="68">
        <v>44385</v>
      </c>
      <c r="M11" s="68">
        <v>44400</v>
      </c>
      <c r="N11" s="67">
        <v>33121</v>
      </c>
      <c r="O11" s="67">
        <v>802156</v>
      </c>
      <c r="P11" s="67" t="s">
        <v>511</v>
      </c>
      <c r="Q11" s="95">
        <v>0</v>
      </c>
      <c r="R11" s="93">
        <v>0</v>
      </c>
      <c r="S11" s="93">
        <v>164.71</v>
      </c>
    </row>
    <row r="12" spans="1:19" ht="75" x14ac:dyDescent="0.25">
      <c r="A12" s="67" t="s">
        <v>431</v>
      </c>
      <c r="B12" s="67" t="s">
        <v>448</v>
      </c>
      <c r="C12" s="67" t="s">
        <v>62</v>
      </c>
      <c r="D12" s="88">
        <v>444.79</v>
      </c>
      <c r="E12" s="88">
        <v>0</v>
      </c>
      <c r="F12" s="88">
        <v>165.38</v>
      </c>
      <c r="G12" s="88">
        <v>444.79</v>
      </c>
      <c r="H12" s="88">
        <v>1750</v>
      </c>
      <c r="I12" s="88">
        <v>1309.83</v>
      </c>
      <c r="J12" s="88">
        <v>3504.62</v>
      </c>
      <c r="K12" s="88">
        <v>3339.24</v>
      </c>
      <c r="L12" s="68">
        <v>44438</v>
      </c>
      <c r="M12" s="68">
        <v>44460</v>
      </c>
      <c r="N12" s="67">
        <v>33377</v>
      </c>
      <c r="O12" s="67">
        <v>802796</v>
      </c>
      <c r="P12" s="67" t="s">
        <v>512</v>
      </c>
      <c r="Q12" s="95">
        <v>600</v>
      </c>
      <c r="R12" s="93">
        <v>16.27</v>
      </c>
      <c r="S12" s="93">
        <v>0</v>
      </c>
    </row>
    <row r="13" spans="1:19" ht="60" x14ac:dyDescent="0.25">
      <c r="A13" s="67" t="s">
        <v>431</v>
      </c>
      <c r="B13" s="67" t="s">
        <v>449</v>
      </c>
      <c r="C13" s="67" t="s">
        <v>62</v>
      </c>
      <c r="D13" s="88">
        <v>0</v>
      </c>
      <c r="E13" s="88">
        <v>0</v>
      </c>
      <c r="F13" s="88">
        <v>165.38</v>
      </c>
      <c r="G13" s="88">
        <v>0</v>
      </c>
      <c r="H13" s="88">
        <v>1750</v>
      </c>
      <c r="I13" s="88">
        <v>620.28</v>
      </c>
      <c r="J13" s="88">
        <v>2370.2800000000002</v>
      </c>
      <c r="K13" s="141">
        <v>2204.9</v>
      </c>
      <c r="L13" s="68">
        <v>44519</v>
      </c>
      <c r="M13" s="106">
        <v>44538</v>
      </c>
      <c r="N13" s="67">
        <v>33945</v>
      </c>
      <c r="O13" s="107">
        <v>803767</v>
      </c>
      <c r="P13" s="67" t="s">
        <v>570</v>
      </c>
      <c r="Q13" s="95">
        <v>350</v>
      </c>
      <c r="R13" s="93">
        <v>0</v>
      </c>
      <c r="S13" s="93">
        <v>0</v>
      </c>
    </row>
    <row r="14" spans="1:19" ht="45" x14ac:dyDescent="0.25">
      <c r="A14" s="67" t="s">
        <v>432</v>
      </c>
      <c r="B14" s="67" t="s">
        <v>118</v>
      </c>
      <c r="C14" s="67" t="s">
        <v>9</v>
      </c>
      <c r="D14" s="88">
        <v>0</v>
      </c>
      <c r="E14" s="88">
        <v>0</v>
      </c>
      <c r="F14" s="88">
        <v>165.38</v>
      </c>
      <c r="G14" s="88">
        <v>0</v>
      </c>
      <c r="H14" s="88">
        <v>1750</v>
      </c>
      <c r="I14" s="88">
        <v>672.8</v>
      </c>
      <c r="J14" s="88">
        <v>2422.8000000000002</v>
      </c>
      <c r="K14" s="88">
        <v>2257.42</v>
      </c>
      <c r="L14" s="68">
        <v>44217</v>
      </c>
      <c r="M14" s="68">
        <v>44253</v>
      </c>
      <c r="N14" s="67">
        <v>31715</v>
      </c>
      <c r="O14" s="67">
        <v>800394</v>
      </c>
      <c r="P14" s="67" t="s">
        <v>513</v>
      </c>
      <c r="Q14" s="95">
        <v>451.54</v>
      </c>
      <c r="R14" s="93">
        <v>6.76</v>
      </c>
      <c r="S14" s="93">
        <v>0</v>
      </c>
    </row>
    <row r="15" spans="1:19" ht="90" x14ac:dyDescent="0.25">
      <c r="A15" s="67" t="s">
        <v>432</v>
      </c>
      <c r="B15" s="67" t="s">
        <v>451</v>
      </c>
      <c r="C15" s="67" t="s">
        <v>9</v>
      </c>
      <c r="D15" s="88">
        <v>1469.32</v>
      </c>
      <c r="E15" s="88">
        <v>1491.84</v>
      </c>
      <c r="F15" s="88">
        <v>165.38</v>
      </c>
      <c r="G15" s="88">
        <v>2961.16</v>
      </c>
      <c r="H15" s="88">
        <v>1750</v>
      </c>
      <c r="I15" s="88">
        <v>1874.54</v>
      </c>
      <c r="J15" s="88">
        <v>6585.7</v>
      </c>
      <c r="K15" s="88">
        <v>6420.33</v>
      </c>
      <c r="L15" s="68">
        <v>44316</v>
      </c>
      <c r="M15" s="68">
        <v>44327</v>
      </c>
      <c r="N15" s="67">
        <v>32450</v>
      </c>
      <c r="O15" s="67">
        <v>801293</v>
      </c>
      <c r="P15" s="67" t="s">
        <v>514</v>
      </c>
      <c r="Q15" s="95">
        <v>328.79</v>
      </c>
      <c r="R15" s="93">
        <v>128.29</v>
      </c>
      <c r="S15" s="93">
        <v>0</v>
      </c>
    </row>
    <row r="16" spans="1:19" ht="60" x14ac:dyDescent="0.25">
      <c r="A16" s="67" t="s">
        <v>432</v>
      </c>
      <c r="B16" s="67" t="s">
        <v>452</v>
      </c>
      <c r="C16" s="67" t="s">
        <v>9</v>
      </c>
      <c r="D16" s="88">
        <v>0</v>
      </c>
      <c r="E16" s="88">
        <v>0</v>
      </c>
      <c r="F16" s="88">
        <v>165.37</v>
      </c>
      <c r="G16" s="88">
        <v>0</v>
      </c>
      <c r="H16" s="88">
        <v>1750</v>
      </c>
      <c r="I16" s="88">
        <v>514.47</v>
      </c>
      <c r="J16" s="88">
        <v>2264.4699999999998</v>
      </c>
      <c r="K16" s="88">
        <v>2099.1</v>
      </c>
      <c r="L16" s="68">
        <v>44438</v>
      </c>
      <c r="M16" s="68">
        <v>44449</v>
      </c>
      <c r="N16" s="67">
        <v>33381</v>
      </c>
      <c r="O16" s="67">
        <v>802706</v>
      </c>
      <c r="P16" s="67" t="s">
        <v>515</v>
      </c>
      <c r="Q16" s="95">
        <v>300.81</v>
      </c>
      <c r="R16" s="93">
        <v>0</v>
      </c>
      <c r="S16" s="93">
        <v>20.87</v>
      </c>
    </row>
    <row r="17" spans="1:19" ht="45" x14ac:dyDescent="0.25">
      <c r="A17" s="67" t="s">
        <v>432</v>
      </c>
      <c r="B17" s="67" t="s">
        <v>452</v>
      </c>
      <c r="C17" s="67" t="s">
        <v>9</v>
      </c>
      <c r="D17" s="88">
        <v>0</v>
      </c>
      <c r="E17" s="88">
        <v>0</v>
      </c>
      <c r="F17" s="88">
        <v>165.37</v>
      </c>
      <c r="G17" s="88">
        <v>0</v>
      </c>
      <c r="H17" s="88">
        <v>1750</v>
      </c>
      <c r="I17" s="88">
        <v>633.07000000000005</v>
      </c>
      <c r="J17" s="88">
        <v>2383.0700000000002</v>
      </c>
      <c r="K17" s="88">
        <v>2217.6999999999998</v>
      </c>
      <c r="L17" s="68">
        <v>44438</v>
      </c>
      <c r="M17" s="68">
        <v>44449</v>
      </c>
      <c r="N17" s="67">
        <v>45395</v>
      </c>
      <c r="O17" s="67">
        <v>802706</v>
      </c>
      <c r="P17" s="67" t="s">
        <v>516</v>
      </c>
      <c r="Q17" s="95">
        <v>300.27999999999997</v>
      </c>
      <c r="R17" s="93">
        <v>0</v>
      </c>
      <c r="S17" s="93">
        <v>0</v>
      </c>
    </row>
    <row r="18" spans="1:19" ht="45" x14ac:dyDescent="0.25">
      <c r="A18" s="67" t="s">
        <v>433</v>
      </c>
      <c r="B18" s="67" t="s">
        <v>102</v>
      </c>
      <c r="C18" s="67" t="s">
        <v>54</v>
      </c>
      <c r="D18" s="88">
        <v>0</v>
      </c>
      <c r="E18" s="88">
        <v>0</v>
      </c>
      <c r="F18" s="88">
        <v>165.38</v>
      </c>
      <c r="G18" s="88">
        <v>0</v>
      </c>
      <c r="H18" s="88">
        <v>1750</v>
      </c>
      <c r="I18" s="88">
        <v>810.26</v>
      </c>
      <c r="J18" s="88">
        <v>2560.2600000000002</v>
      </c>
      <c r="K18" s="88">
        <v>2394.88</v>
      </c>
      <c r="L18" s="68">
        <v>44218</v>
      </c>
      <c r="M18" s="68">
        <v>44265</v>
      </c>
      <c r="N18" s="67">
        <v>31857</v>
      </c>
      <c r="O18" s="67">
        <v>800561</v>
      </c>
      <c r="P18" s="67" t="s">
        <v>517</v>
      </c>
      <c r="Q18" s="95">
        <v>595.76</v>
      </c>
      <c r="R18" s="93">
        <v>0</v>
      </c>
      <c r="S18" s="93">
        <v>0</v>
      </c>
    </row>
    <row r="19" spans="1:19" ht="75" x14ac:dyDescent="0.25">
      <c r="A19" s="67" t="s">
        <v>434</v>
      </c>
      <c r="B19" s="67" t="s">
        <v>453</v>
      </c>
      <c r="C19" s="67" t="s">
        <v>503</v>
      </c>
      <c r="D19" s="88">
        <v>0</v>
      </c>
      <c r="E19" s="88">
        <v>0</v>
      </c>
      <c r="F19" s="88">
        <v>165.38</v>
      </c>
      <c r="G19" s="88">
        <v>0</v>
      </c>
      <c r="H19" s="88">
        <v>1750</v>
      </c>
      <c r="I19" s="88">
        <v>1588.77</v>
      </c>
      <c r="J19" s="88">
        <v>3338.77</v>
      </c>
      <c r="K19" s="88">
        <v>3173.39</v>
      </c>
      <c r="L19" s="68">
        <v>44343</v>
      </c>
      <c r="M19" s="68">
        <v>44364</v>
      </c>
      <c r="N19" s="67">
        <v>32025</v>
      </c>
      <c r="O19" s="67">
        <v>801804</v>
      </c>
      <c r="P19" s="67" t="s">
        <v>518</v>
      </c>
      <c r="Q19" s="95">
        <v>978.2</v>
      </c>
      <c r="R19" s="93">
        <v>0</v>
      </c>
      <c r="S19" s="93">
        <v>0</v>
      </c>
    </row>
    <row r="20" spans="1:19" ht="75" x14ac:dyDescent="0.25">
      <c r="A20" s="67" t="s">
        <v>434</v>
      </c>
      <c r="B20" s="67" t="s">
        <v>455</v>
      </c>
      <c r="C20" s="67" t="s">
        <v>503</v>
      </c>
      <c r="D20" s="88">
        <v>2170.5500000000002</v>
      </c>
      <c r="E20" s="88">
        <v>4268.47</v>
      </c>
      <c r="F20" s="88">
        <v>165.38</v>
      </c>
      <c r="G20" s="88">
        <v>6439.02</v>
      </c>
      <c r="H20" s="88">
        <v>1750</v>
      </c>
      <c r="I20" s="88">
        <v>2088.27</v>
      </c>
      <c r="J20" s="88">
        <v>10277.290000000001</v>
      </c>
      <c r="K20" s="88">
        <v>10111.92</v>
      </c>
      <c r="L20" s="68">
        <v>44438</v>
      </c>
      <c r="M20" s="68">
        <v>44449</v>
      </c>
      <c r="N20" s="67">
        <v>33400</v>
      </c>
      <c r="O20" s="67">
        <v>802702</v>
      </c>
      <c r="P20" s="67" t="s">
        <v>571</v>
      </c>
      <c r="Q20" s="95">
        <v>1223.1600000000001</v>
      </c>
      <c r="R20" s="93">
        <v>79.55</v>
      </c>
      <c r="S20" s="93">
        <v>0</v>
      </c>
    </row>
    <row r="21" spans="1:19" ht="60" x14ac:dyDescent="0.25">
      <c r="A21" s="67" t="s">
        <v>436</v>
      </c>
      <c r="B21" s="67" t="s">
        <v>127</v>
      </c>
      <c r="C21" s="67" t="s">
        <v>6</v>
      </c>
      <c r="D21" s="88">
        <v>0</v>
      </c>
      <c r="E21" s="88">
        <v>0</v>
      </c>
      <c r="F21" s="88">
        <v>165.37</v>
      </c>
      <c r="G21" s="88">
        <v>0</v>
      </c>
      <c r="H21" s="88">
        <v>1750</v>
      </c>
      <c r="I21" s="88">
        <v>704.56</v>
      </c>
      <c r="J21" s="88">
        <v>2454.56</v>
      </c>
      <c r="K21" s="88">
        <v>2289.19</v>
      </c>
      <c r="L21" s="68">
        <v>44217</v>
      </c>
      <c r="M21" s="68">
        <v>44253</v>
      </c>
      <c r="N21" s="67">
        <v>31716</v>
      </c>
      <c r="O21" s="67">
        <v>800404</v>
      </c>
      <c r="P21" s="67" t="s">
        <v>519</v>
      </c>
      <c r="Q21" s="95">
        <v>170</v>
      </c>
      <c r="R21" s="93">
        <v>0</v>
      </c>
      <c r="S21" s="93">
        <v>0</v>
      </c>
    </row>
    <row r="22" spans="1:19" ht="90" x14ac:dyDescent="0.25">
      <c r="A22" s="67" t="s">
        <v>436</v>
      </c>
      <c r="B22" s="67" t="s">
        <v>457</v>
      </c>
      <c r="C22" s="67" t="s">
        <v>6</v>
      </c>
      <c r="D22" s="88">
        <v>544.95000000000005</v>
      </c>
      <c r="E22" s="88">
        <v>0</v>
      </c>
      <c r="F22" s="88">
        <v>165.37</v>
      </c>
      <c r="G22" s="88">
        <v>544.95000000000005</v>
      </c>
      <c r="H22" s="88">
        <v>1750</v>
      </c>
      <c r="I22" s="88">
        <v>1422.92</v>
      </c>
      <c r="J22" s="88">
        <v>3717.87</v>
      </c>
      <c r="K22" s="88">
        <v>3552.5</v>
      </c>
      <c r="L22" s="68">
        <v>44215</v>
      </c>
      <c r="M22" s="68">
        <v>44253</v>
      </c>
      <c r="N22" s="67">
        <v>31717</v>
      </c>
      <c r="O22" s="67">
        <v>800404</v>
      </c>
      <c r="P22" s="67" t="s">
        <v>553</v>
      </c>
      <c r="Q22" s="95">
        <v>621.36</v>
      </c>
      <c r="R22" s="93">
        <v>9.86</v>
      </c>
      <c r="S22" s="93">
        <v>0</v>
      </c>
    </row>
    <row r="23" spans="1:19" ht="75" x14ac:dyDescent="0.25">
      <c r="A23" s="67" t="s">
        <v>436</v>
      </c>
      <c r="B23" s="67" t="s">
        <v>458</v>
      </c>
      <c r="C23" s="67" t="s">
        <v>6</v>
      </c>
      <c r="D23" s="88">
        <v>12389.78</v>
      </c>
      <c r="E23" s="88">
        <v>14612.11</v>
      </c>
      <c r="F23" s="88">
        <v>165.37</v>
      </c>
      <c r="G23" s="88">
        <v>27001.89</v>
      </c>
      <c r="H23" s="88">
        <v>1750</v>
      </c>
      <c r="I23" s="88">
        <v>1532.54</v>
      </c>
      <c r="J23" s="88">
        <v>30284.43</v>
      </c>
      <c r="K23" s="88">
        <v>30119.06</v>
      </c>
      <c r="L23" s="68">
        <v>44215</v>
      </c>
      <c r="M23" s="68">
        <v>44253</v>
      </c>
      <c r="N23" s="67">
        <v>31719</v>
      </c>
      <c r="O23" s="67">
        <v>800404</v>
      </c>
      <c r="P23" s="67" t="s">
        <v>520</v>
      </c>
      <c r="Q23" s="95">
        <v>370</v>
      </c>
      <c r="R23" s="93">
        <v>108.37</v>
      </c>
      <c r="S23" s="93">
        <v>0</v>
      </c>
    </row>
    <row r="24" spans="1:19" ht="105" x14ac:dyDescent="0.25">
      <c r="A24" s="67" t="s">
        <v>436</v>
      </c>
      <c r="B24" s="67" t="s">
        <v>253</v>
      </c>
      <c r="C24" s="67" t="s">
        <v>6</v>
      </c>
      <c r="D24" s="88">
        <v>51386.92</v>
      </c>
      <c r="E24" s="88">
        <v>0</v>
      </c>
      <c r="F24" s="88">
        <v>81.02</v>
      </c>
      <c r="G24" s="88">
        <v>51386.92</v>
      </c>
      <c r="H24" s="88">
        <v>1750</v>
      </c>
      <c r="I24" s="88">
        <v>24184.48</v>
      </c>
      <c r="J24" s="88">
        <v>77321.399999999994</v>
      </c>
      <c r="K24" s="88">
        <v>77240.38</v>
      </c>
      <c r="L24" s="68">
        <v>44266</v>
      </c>
      <c r="M24" s="68">
        <v>44300</v>
      </c>
      <c r="N24" s="67">
        <v>32033</v>
      </c>
      <c r="O24" s="67">
        <v>800966</v>
      </c>
      <c r="P24" s="67" t="s">
        <v>555</v>
      </c>
      <c r="Q24" s="95">
        <v>16625.39</v>
      </c>
      <c r="R24" s="93">
        <v>4240.8500000000004</v>
      </c>
      <c r="S24" s="93">
        <v>0</v>
      </c>
    </row>
    <row r="25" spans="1:19" ht="105" x14ac:dyDescent="0.25">
      <c r="A25" s="67" t="s">
        <v>436</v>
      </c>
      <c r="B25" s="67" t="s">
        <v>253</v>
      </c>
      <c r="C25" s="67" t="s">
        <v>6</v>
      </c>
      <c r="D25" s="88">
        <v>79426.36</v>
      </c>
      <c r="E25" s="88">
        <v>0</v>
      </c>
      <c r="F25" s="88">
        <v>81.02</v>
      </c>
      <c r="G25" s="88">
        <v>79426.36</v>
      </c>
      <c r="H25" s="88">
        <v>1750</v>
      </c>
      <c r="I25" s="88">
        <v>42039.51</v>
      </c>
      <c r="J25" s="88">
        <v>123215.87</v>
      </c>
      <c r="K25" s="88">
        <v>123134.85</v>
      </c>
      <c r="L25" s="68">
        <v>44266</v>
      </c>
      <c r="M25" s="68">
        <v>44300</v>
      </c>
      <c r="N25" s="67">
        <v>32024</v>
      </c>
      <c r="O25" s="67">
        <v>800966</v>
      </c>
      <c r="P25" s="67" t="s">
        <v>556</v>
      </c>
      <c r="Q25" s="95">
        <v>29764.04</v>
      </c>
      <c r="R25" s="93">
        <v>5020.58</v>
      </c>
      <c r="S25" s="93">
        <v>0</v>
      </c>
    </row>
    <row r="26" spans="1:19" ht="45" x14ac:dyDescent="0.25">
      <c r="A26" s="67" t="s">
        <v>436</v>
      </c>
      <c r="B26" s="67" t="s">
        <v>269</v>
      </c>
      <c r="C26" s="67" t="s">
        <v>6</v>
      </c>
      <c r="D26" s="88">
        <v>0</v>
      </c>
      <c r="E26" s="88">
        <v>0</v>
      </c>
      <c r="F26" s="88">
        <v>81.02</v>
      </c>
      <c r="G26" s="88">
        <v>0</v>
      </c>
      <c r="H26" s="88">
        <v>1750</v>
      </c>
      <c r="I26" s="88">
        <v>452.23</v>
      </c>
      <c r="J26" s="88">
        <v>2202.23</v>
      </c>
      <c r="K26" s="88">
        <v>2121.21</v>
      </c>
      <c r="L26" s="68">
        <v>44266</v>
      </c>
      <c r="M26" s="68">
        <v>44300</v>
      </c>
      <c r="N26" s="67">
        <v>32184</v>
      </c>
      <c r="O26" s="67">
        <v>800966</v>
      </c>
      <c r="P26" s="67" t="s">
        <v>521</v>
      </c>
      <c r="Q26" s="95">
        <v>0</v>
      </c>
      <c r="R26" s="93">
        <v>0</v>
      </c>
      <c r="S26" s="93">
        <v>0</v>
      </c>
    </row>
    <row r="27" spans="1:19" ht="60" x14ac:dyDescent="0.25">
      <c r="A27" s="67" t="s">
        <v>436</v>
      </c>
      <c r="B27" s="67" t="s">
        <v>126</v>
      </c>
      <c r="C27" s="67" t="s">
        <v>6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649.24</v>
      </c>
      <c r="J27" s="88">
        <v>649.24</v>
      </c>
      <c r="K27" s="88">
        <v>649.24</v>
      </c>
      <c r="L27" s="68">
        <v>44266</v>
      </c>
      <c r="M27" s="68">
        <v>44327</v>
      </c>
      <c r="N27" s="108"/>
      <c r="O27" s="67">
        <v>801298</v>
      </c>
      <c r="P27" s="67" t="s">
        <v>558</v>
      </c>
      <c r="Q27" s="95">
        <v>0</v>
      </c>
      <c r="R27" s="93">
        <v>0</v>
      </c>
      <c r="S27" s="93">
        <v>0</v>
      </c>
    </row>
    <row r="28" spans="1:19" ht="75" x14ac:dyDescent="0.25">
      <c r="A28" s="67" t="s">
        <v>436</v>
      </c>
      <c r="B28" s="67" t="s">
        <v>258</v>
      </c>
      <c r="C28" s="67" t="s">
        <v>6</v>
      </c>
      <c r="D28" s="88">
        <v>953.51</v>
      </c>
      <c r="E28" s="88">
        <v>746.88</v>
      </c>
      <c r="F28" s="88">
        <v>165.37</v>
      </c>
      <c r="G28" s="88">
        <v>1700.39</v>
      </c>
      <c r="H28" s="88">
        <v>1750</v>
      </c>
      <c r="I28" s="88">
        <v>1048.1099999999999</v>
      </c>
      <c r="J28" s="88">
        <v>4498.5</v>
      </c>
      <c r="K28" s="88">
        <v>4333.1400000000003</v>
      </c>
      <c r="L28" s="68">
        <v>44343</v>
      </c>
      <c r="M28" s="68">
        <v>44356</v>
      </c>
      <c r="N28" s="67">
        <v>32742</v>
      </c>
      <c r="O28" s="67">
        <v>801712</v>
      </c>
      <c r="P28" s="67" t="s">
        <v>522</v>
      </c>
      <c r="Q28" s="95">
        <v>170</v>
      </c>
      <c r="R28" s="93">
        <v>30.16</v>
      </c>
      <c r="S28" s="93">
        <v>0</v>
      </c>
    </row>
    <row r="29" spans="1:19" ht="75" x14ac:dyDescent="0.25">
      <c r="A29" s="67" t="s">
        <v>436</v>
      </c>
      <c r="B29" s="67" t="s">
        <v>459</v>
      </c>
      <c r="C29" s="67" t="s">
        <v>6</v>
      </c>
      <c r="D29" s="88">
        <v>601.29</v>
      </c>
      <c r="E29" s="88">
        <v>221.06</v>
      </c>
      <c r="F29" s="88">
        <v>165.37</v>
      </c>
      <c r="G29" s="88">
        <v>822.35</v>
      </c>
      <c r="H29" s="88">
        <v>1750</v>
      </c>
      <c r="I29" s="88">
        <v>1059.21</v>
      </c>
      <c r="J29" s="88">
        <v>3631.56</v>
      </c>
      <c r="K29" s="88">
        <v>3466.2</v>
      </c>
      <c r="L29" s="68">
        <v>44343</v>
      </c>
      <c r="M29" s="68">
        <v>44356</v>
      </c>
      <c r="N29" s="67">
        <v>32748</v>
      </c>
      <c r="O29" s="67">
        <v>801712</v>
      </c>
      <c r="P29" s="67" t="s">
        <v>559</v>
      </c>
      <c r="Q29" s="95">
        <v>0</v>
      </c>
      <c r="R29" s="93">
        <v>0.61</v>
      </c>
      <c r="S29" s="93">
        <v>0</v>
      </c>
    </row>
    <row r="30" spans="1:19" ht="75" x14ac:dyDescent="0.25">
      <c r="A30" s="67" t="s">
        <v>436</v>
      </c>
      <c r="B30" s="67" t="s">
        <v>357</v>
      </c>
      <c r="C30" s="67" t="s">
        <v>6</v>
      </c>
      <c r="D30" s="88">
        <v>506.73</v>
      </c>
      <c r="E30" s="88">
        <v>0</v>
      </c>
      <c r="F30" s="88">
        <v>165.37</v>
      </c>
      <c r="G30" s="88">
        <v>506.73</v>
      </c>
      <c r="H30" s="88">
        <v>0</v>
      </c>
      <c r="I30" s="88">
        <v>869.99</v>
      </c>
      <c r="J30" s="88">
        <v>1376.72</v>
      </c>
      <c r="K30" s="88">
        <v>1211.3499999999999</v>
      </c>
      <c r="L30" s="68">
        <v>44438</v>
      </c>
      <c r="M30" s="68">
        <v>44449</v>
      </c>
      <c r="N30" s="67">
        <v>33402</v>
      </c>
      <c r="O30" s="67">
        <v>802709</v>
      </c>
      <c r="P30" s="67" t="s">
        <v>554</v>
      </c>
      <c r="Q30" s="95">
        <v>170</v>
      </c>
      <c r="R30" s="93">
        <v>5.36</v>
      </c>
      <c r="S30" s="93">
        <v>0</v>
      </c>
    </row>
    <row r="31" spans="1:19" ht="45" x14ac:dyDescent="0.25">
      <c r="A31" s="67" t="s">
        <v>436</v>
      </c>
      <c r="B31" s="67" t="s">
        <v>357</v>
      </c>
      <c r="C31" s="67" t="s">
        <v>6</v>
      </c>
      <c r="D31" s="88">
        <v>462.75</v>
      </c>
      <c r="E31" s="88">
        <v>0</v>
      </c>
      <c r="F31" s="88">
        <v>165.37</v>
      </c>
      <c r="G31" s="88">
        <v>462.75</v>
      </c>
      <c r="H31" s="88">
        <v>1750</v>
      </c>
      <c r="I31" s="88">
        <v>800.14</v>
      </c>
      <c r="J31" s="88">
        <v>3012.89</v>
      </c>
      <c r="K31" s="88">
        <v>2847.52</v>
      </c>
      <c r="L31" s="68">
        <v>44438</v>
      </c>
      <c r="M31" s="68">
        <v>44449</v>
      </c>
      <c r="N31" s="67">
        <v>33401</v>
      </c>
      <c r="O31" s="67">
        <v>802709</v>
      </c>
      <c r="P31" s="67" t="s">
        <v>572</v>
      </c>
      <c r="Q31" s="95">
        <v>0</v>
      </c>
      <c r="R31" s="93">
        <v>6</v>
      </c>
      <c r="S31" s="93">
        <v>0</v>
      </c>
    </row>
    <row r="32" spans="1:19" ht="105" x14ac:dyDescent="0.25">
      <c r="A32" s="67" t="s">
        <v>436</v>
      </c>
      <c r="B32" s="67" t="s">
        <v>354</v>
      </c>
      <c r="C32" s="67" t="s">
        <v>6</v>
      </c>
      <c r="D32" s="88">
        <v>2916.58</v>
      </c>
      <c r="E32" s="88">
        <v>1794.81</v>
      </c>
      <c r="F32" s="88">
        <v>0</v>
      </c>
      <c r="G32" s="88">
        <v>4711.3900000000003</v>
      </c>
      <c r="H32" s="88">
        <v>1750</v>
      </c>
      <c r="I32" s="88">
        <v>1573.96</v>
      </c>
      <c r="J32" s="88">
        <v>8035.35</v>
      </c>
      <c r="K32" s="165">
        <v>7869.98</v>
      </c>
      <c r="L32" s="68">
        <v>44519</v>
      </c>
      <c r="M32" s="111">
        <v>44540</v>
      </c>
      <c r="N32" s="112">
        <v>33767</v>
      </c>
      <c r="O32" s="112">
        <v>803794</v>
      </c>
      <c r="P32" s="67" t="s">
        <v>588</v>
      </c>
      <c r="Q32" s="95">
        <v>1266.0899999999999</v>
      </c>
      <c r="R32" s="93">
        <v>100.22</v>
      </c>
      <c r="S32" s="93">
        <v>0</v>
      </c>
    </row>
    <row r="33" spans="1:19" ht="120" x14ac:dyDescent="0.25">
      <c r="A33" s="67" t="s">
        <v>436</v>
      </c>
      <c r="B33" s="67" t="s">
        <v>355</v>
      </c>
      <c r="C33" s="67" t="s">
        <v>6</v>
      </c>
      <c r="D33" s="88">
        <v>5190.45</v>
      </c>
      <c r="E33" s="88">
        <v>5581.12</v>
      </c>
      <c r="F33" s="88">
        <v>0</v>
      </c>
      <c r="G33" s="88">
        <v>10771.57</v>
      </c>
      <c r="H33" s="88">
        <v>1750</v>
      </c>
      <c r="I33" s="88">
        <v>14603.99</v>
      </c>
      <c r="J33" s="88">
        <v>27125.56</v>
      </c>
      <c r="K33" s="166">
        <v>26960.19</v>
      </c>
      <c r="L33" s="68">
        <v>44525</v>
      </c>
      <c r="M33" s="113">
        <v>44540</v>
      </c>
      <c r="N33" s="114">
        <v>33956</v>
      </c>
      <c r="O33" s="115">
        <v>803794</v>
      </c>
      <c r="P33" s="67" t="s">
        <v>1565</v>
      </c>
      <c r="Q33" s="95">
        <v>270</v>
      </c>
      <c r="R33" s="93">
        <v>228.15</v>
      </c>
      <c r="S33" s="93">
        <v>13303.28</v>
      </c>
    </row>
    <row r="34" spans="1:19" ht="60" x14ac:dyDescent="0.25">
      <c r="A34" s="67" t="s">
        <v>436</v>
      </c>
      <c r="B34" s="67" t="s">
        <v>460</v>
      </c>
      <c r="C34" s="67" t="s">
        <v>6</v>
      </c>
      <c r="D34" s="88">
        <v>0</v>
      </c>
      <c r="E34" s="88">
        <v>0</v>
      </c>
      <c r="F34" s="88">
        <v>0</v>
      </c>
      <c r="G34" s="88">
        <v>0</v>
      </c>
      <c r="H34" s="88">
        <v>1750</v>
      </c>
      <c r="I34" s="88">
        <v>602.74</v>
      </c>
      <c r="J34" s="88">
        <v>2352.7399999999998</v>
      </c>
      <c r="K34" s="167">
        <v>2187.37</v>
      </c>
      <c r="L34" s="68">
        <v>44525</v>
      </c>
      <c r="M34" s="116">
        <v>44540</v>
      </c>
      <c r="N34" s="117">
        <v>33955</v>
      </c>
      <c r="O34" s="117">
        <v>803794</v>
      </c>
      <c r="P34" s="67" t="s">
        <v>552</v>
      </c>
      <c r="Q34" s="95">
        <v>170</v>
      </c>
      <c r="R34" s="93">
        <v>7.48</v>
      </c>
      <c r="S34" s="93">
        <v>0</v>
      </c>
    </row>
    <row r="35" spans="1:19" ht="75" x14ac:dyDescent="0.25">
      <c r="A35" s="67" t="s">
        <v>437</v>
      </c>
      <c r="B35" s="67" t="s">
        <v>136</v>
      </c>
      <c r="C35" s="67" t="s">
        <v>2</v>
      </c>
      <c r="D35" s="88">
        <v>181.19</v>
      </c>
      <c r="E35" s="88">
        <v>116.12</v>
      </c>
      <c r="F35" s="88">
        <v>60.37</v>
      </c>
      <c r="G35" s="88">
        <v>297.31</v>
      </c>
      <c r="H35" s="88">
        <v>1750</v>
      </c>
      <c r="I35" s="88">
        <v>1034.79</v>
      </c>
      <c r="J35" s="88">
        <v>3082.1</v>
      </c>
      <c r="K35" s="88">
        <v>3021.73</v>
      </c>
      <c r="L35" s="68">
        <v>44217</v>
      </c>
      <c r="M35" s="68">
        <v>44291</v>
      </c>
      <c r="N35" s="67">
        <v>31850</v>
      </c>
      <c r="O35" s="67">
        <v>800836</v>
      </c>
      <c r="P35" s="67" t="s">
        <v>1564</v>
      </c>
      <c r="Q35" s="95">
        <v>300.04000000000002</v>
      </c>
      <c r="R35" s="93">
        <v>0</v>
      </c>
      <c r="S35" s="93">
        <v>3.19</v>
      </c>
    </row>
    <row r="36" spans="1:19" ht="60" x14ac:dyDescent="0.25">
      <c r="A36" s="67" t="s">
        <v>437</v>
      </c>
      <c r="B36" s="67" t="s">
        <v>135</v>
      </c>
      <c r="C36" s="67" t="s">
        <v>2</v>
      </c>
      <c r="D36" s="88">
        <v>0</v>
      </c>
      <c r="E36" s="88">
        <v>0</v>
      </c>
      <c r="F36" s="88">
        <v>60.37</v>
      </c>
      <c r="G36" s="88">
        <v>0</v>
      </c>
      <c r="H36" s="88">
        <v>1750</v>
      </c>
      <c r="I36" s="88">
        <v>1009.18</v>
      </c>
      <c r="J36" s="88">
        <v>2759.18</v>
      </c>
      <c r="K36" s="88">
        <v>2698.81</v>
      </c>
      <c r="L36" s="68">
        <v>44217</v>
      </c>
      <c r="M36" s="68">
        <v>44290</v>
      </c>
      <c r="N36" s="67">
        <v>31713</v>
      </c>
      <c r="O36" s="67">
        <v>800836</v>
      </c>
      <c r="P36" s="67" t="s">
        <v>523</v>
      </c>
      <c r="Q36" s="95">
        <v>347.42</v>
      </c>
      <c r="R36" s="93">
        <v>210.94</v>
      </c>
      <c r="S36" s="93">
        <v>0</v>
      </c>
    </row>
    <row r="37" spans="1:19" ht="75" x14ac:dyDescent="0.25">
      <c r="A37" s="67" t="s">
        <v>437</v>
      </c>
      <c r="B37" s="67" t="s">
        <v>462</v>
      </c>
      <c r="C37" s="67" t="s">
        <v>2</v>
      </c>
      <c r="D37" s="88">
        <v>3080.1</v>
      </c>
      <c r="E37" s="88">
        <v>2310.08</v>
      </c>
      <c r="F37" s="88">
        <v>60.37</v>
      </c>
      <c r="G37" s="88">
        <v>5390.18</v>
      </c>
      <c r="H37" s="88">
        <v>1750</v>
      </c>
      <c r="I37" s="88">
        <v>2681.23</v>
      </c>
      <c r="J37" s="88">
        <v>9821.41</v>
      </c>
      <c r="K37" s="88">
        <v>9761.0499999999993</v>
      </c>
      <c r="L37" s="68">
        <v>44215</v>
      </c>
      <c r="M37" s="68">
        <v>44291</v>
      </c>
      <c r="N37" s="67">
        <v>31718</v>
      </c>
      <c r="O37" s="67">
        <v>800836</v>
      </c>
      <c r="P37" s="67" t="s">
        <v>589</v>
      </c>
      <c r="Q37" s="95">
        <v>1170.5999999999999</v>
      </c>
      <c r="R37" s="93">
        <v>755.76</v>
      </c>
      <c r="S37" s="93">
        <v>0</v>
      </c>
    </row>
    <row r="38" spans="1:19" ht="75" x14ac:dyDescent="0.25">
      <c r="A38" s="67" t="s">
        <v>437</v>
      </c>
      <c r="B38" s="67" t="s">
        <v>148</v>
      </c>
      <c r="C38" s="67" t="s">
        <v>2</v>
      </c>
      <c r="D38" s="88">
        <v>2228.48</v>
      </c>
      <c r="E38" s="88">
        <v>708.57</v>
      </c>
      <c r="F38" s="88">
        <v>60.37</v>
      </c>
      <c r="G38" s="88">
        <v>2937.05</v>
      </c>
      <c r="H38" s="88">
        <v>1750</v>
      </c>
      <c r="I38" s="88">
        <v>1125.51</v>
      </c>
      <c r="J38" s="88">
        <v>5812.56</v>
      </c>
      <c r="K38" s="88">
        <v>5752.2</v>
      </c>
      <c r="L38" s="68">
        <v>44218</v>
      </c>
      <c r="M38" s="68">
        <v>44291</v>
      </c>
      <c r="N38" s="67">
        <v>31855</v>
      </c>
      <c r="O38" s="67">
        <v>800836</v>
      </c>
      <c r="P38" s="67" t="s">
        <v>524</v>
      </c>
      <c r="Q38" s="95">
        <v>317.12</v>
      </c>
      <c r="R38" s="93">
        <v>75.89</v>
      </c>
      <c r="S38" s="93">
        <v>0</v>
      </c>
    </row>
    <row r="39" spans="1:19" ht="75" x14ac:dyDescent="0.25">
      <c r="A39" s="67" t="s">
        <v>437</v>
      </c>
      <c r="B39" s="67" t="s">
        <v>134</v>
      </c>
      <c r="C39" s="67" t="s">
        <v>2</v>
      </c>
      <c r="D39" s="88">
        <v>5676.78</v>
      </c>
      <c r="E39" s="88">
        <v>1805.02</v>
      </c>
      <c r="F39" s="88">
        <v>60.37</v>
      </c>
      <c r="G39" s="88">
        <v>7481.8</v>
      </c>
      <c r="H39" s="88">
        <v>1750</v>
      </c>
      <c r="I39" s="88">
        <v>1680.48</v>
      </c>
      <c r="J39" s="88">
        <v>10912.28</v>
      </c>
      <c r="K39" s="88">
        <v>10851.92</v>
      </c>
      <c r="L39" s="68">
        <v>44218</v>
      </c>
      <c r="M39" s="68">
        <v>44291</v>
      </c>
      <c r="N39" s="67">
        <v>31854</v>
      </c>
      <c r="O39" s="67">
        <v>800836</v>
      </c>
      <c r="P39" s="67" t="s">
        <v>586</v>
      </c>
      <c r="Q39" s="95">
        <v>501.33</v>
      </c>
      <c r="R39" s="93">
        <v>448.93</v>
      </c>
      <c r="S39" s="93">
        <v>0</v>
      </c>
    </row>
    <row r="40" spans="1:19" ht="75" x14ac:dyDescent="0.25">
      <c r="A40" s="67" t="s">
        <v>437</v>
      </c>
      <c r="B40" s="67" t="s">
        <v>133</v>
      </c>
      <c r="C40" s="67" t="s">
        <v>2</v>
      </c>
      <c r="D40" s="88">
        <v>4913.3100000000004</v>
      </c>
      <c r="E40" s="88">
        <v>2456.65</v>
      </c>
      <c r="F40" s="88">
        <v>60.37</v>
      </c>
      <c r="G40" s="88">
        <v>7369.96</v>
      </c>
      <c r="H40" s="88">
        <v>1750</v>
      </c>
      <c r="I40" s="88">
        <v>2788.78</v>
      </c>
      <c r="J40" s="88">
        <v>11908.74</v>
      </c>
      <c r="K40" s="88">
        <v>11848.38</v>
      </c>
      <c r="L40" s="68">
        <v>44218</v>
      </c>
      <c r="M40" s="68">
        <v>44291</v>
      </c>
      <c r="N40" s="67">
        <v>31853</v>
      </c>
      <c r="O40" s="67">
        <v>800836</v>
      </c>
      <c r="P40" s="67" t="s">
        <v>525</v>
      </c>
      <c r="Q40" s="95">
        <v>1196.06</v>
      </c>
      <c r="R40" s="93">
        <v>868.54</v>
      </c>
      <c r="S40" s="93">
        <v>0</v>
      </c>
    </row>
    <row r="41" spans="1:19" ht="30" x14ac:dyDescent="0.25">
      <c r="A41" s="67" t="s">
        <v>437</v>
      </c>
      <c r="B41" s="67" t="s">
        <v>463</v>
      </c>
      <c r="C41" s="67" t="s">
        <v>2</v>
      </c>
      <c r="D41" s="88">
        <v>1013.17</v>
      </c>
      <c r="E41" s="88">
        <v>0</v>
      </c>
      <c r="F41" s="88">
        <v>141.75</v>
      </c>
      <c r="G41" s="88">
        <v>1013.17</v>
      </c>
      <c r="H41" s="88">
        <v>1250</v>
      </c>
      <c r="I41" s="88">
        <v>0</v>
      </c>
      <c r="J41" s="88">
        <v>2263.17</v>
      </c>
      <c r="K41" s="88">
        <v>2121.42</v>
      </c>
      <c r="L41" s="68">
        <v>44266</v>
      </c>
      <c r="M41" s="68">
        <v>44327</v>
      </c>
      <c r="N41" s="67">
        <v>32189</v>
      </c>
      <c r="O41" s="67">
        <v>801295</v>
      </c>
      <c r="P41" s="67" t="s">
        <v>565</v>
      </c>
      <c r="Q41" s="95">
        <v>2123.4</v>
      </c>
      <c r="R41" s="93">
        <v>0</v>
      </c>
      <c r="S41" s="93">
        <v>0</v>
      </c>
    </row>
    <row r="42" spans="1:19" ht="75" x14ac:dyDescent="0.25">
      <c r="A42" s="67" t="s">
        <v>437</v>
      </c>
      <c r="B42" s="67" t="s">
        <v>464</v>
      </c>
      <c r="C42" s="67" t="s">
        <v>2</v>
      </c>
      <c r="D42" s="88">
        <v>1989.54</v>
      </c>
      <c r="E42" s="88">
        <v>227.71</v>
      </c>
      <c r="F42" s="88">
        <v>141.75</v>
      </c>
      <c r="G42" s="88">
        <v>2217.25</v>
      </c>
      <c r="H42" s="88">
        <v>1250</v>
      </c>
      <c r="I42" s="88">
        <v>4895.95</v>
      </c>
      <c r="J42" s="88">
        <v>8363.2000000000007</v>
      </c>
      <c r="K42" s="88">
        <v>8221.4599999999991</v>
      </c>
      <c r="L42" s="68">
        <v>44316</v>
      </c>
      <c r="M42" s="68">
        <v>44327</v>
      </c>
      <c r="N42" s="67">
        <v>32440</v>
      </c>
      <c r="O42" s="67">
        <v>801295</v>
      </c>
      <c r="P42" s="67" t="s">
        <v>560</v>
      </c>
      <c r="Q42" s="95">
        <v>2123.4</v>
      </c>
      <c r="R42" s="93">
        <v>1.56</v>
      </c>
      <c r="S42" s="93">
        <v>0</v>
      </c>
    </row>
    <row r="43" spans="1:19" ht="60" x14ac:dyDescent="0.25">
      <c r="A43" s="67" t="s">
        <v>437</v>
      </c>
      <c r="B43" s="67" t="s">
        <v>465</v>
      </c>
      <c r="C43" s="67" t="s">
        <v>2</v>
      </c>
      <c r="D43" s="88">
        <v>0</v>
      </c>
      <c r="E43" s="88">
        <v>0</v>
      </c>
      <c r="F43" s="88">
        <v>141.75</v>
      </c>
      <c r="G43" s="88">
        <v>0</v>
      </c>
      <c r="H43" s="88">
        <v>1750</v>
      </c>
      <c r="I43" s="88">
        <v>2184.04</v>
      </c>
      <c r="J43" s="88">
        <v>3934.04</v>
      </c>
      <c r="K43" s="88">
        <v>3792.29</v>
      </c>
      <c r="L43" s="68">
        <v>44316</v>
      </c>
      <c r="M43" s="68">
        <v>44327</v>
      </c>
      <c r="N43" s="67">
        <v>32445</v>
      </c>
      <c r="O43" s="67">
        <v>801295</v>
      </c>
      <c r="P43" s="67" t="s">
        <v>526</v>
      </c>
      <c r="Q43" s="95">
        <v>301.81</v>
      </c>
      <c r="R43" s="93">
        <v>7.93</v>
      </c>
      <c r="S43" s="93">
        <v>0</v>
      </c>
    </row>
    <row r="44" spans="1:19" ht="45" x14ac:dyDescent="0.25">
      <c r="A44" s="67" t="s">
        <v>437</v>
      </c>
      <c r="B44" s="67" t="s">
        <v>466</v>
      </c>
      <c r="C44" s="67" t="s">
        <v>2</v>
      </c>
      <c r="D44" s="88">
        <v>0</v>
      </c>
      <c r="E44" s="88">
        <v>0</v>
      </c>
      <c r="F44" s="88">
        <v>141.75</v>
      </c>
      <c r="G44" s="88">
        <v>0</v>
      </c>
      <c r="H44" s="88">
        <v>1750</v>
      </c>
      <c r="I44" s="88">
        <v>737.2</v>
      </c>
      <c r="J44" s="88">
        <v>2487.1999999999998</v>
      </c>
      <c r="K44" s="88">
        <v>2345.4499999999998</v>
      </c>
      <c r="L44" s="68">
        <v>44316</v>
      </c>
      <c r="M44" s="68">
        <v>44327</v>
      </c>
      <c r="N44" s="67">
        <v>32447</v>
      </c>
      <c r="O44" s="67">
        <v>801295</v>
      </c>
      <c r="P44" s="67" t="s">
        <v>527</v>
      </c>
      <c r="Q44" s="95">
        <v>300.14</v>
      </c>
      <c r="R44" s="93">
        <v>0</v>
      </c>
      <c r="S44" s="93">
        <v>0</v>
      </c>
    </row>
    <row r="45" spans="1:19" ht="60" x14ac:dyDescent="0.25">
      <c r="A45" s="67" t="s">
        <v>437</v>
      </c>
      <c r="B45" s="67" t="s">
        <v>467</v>
      </c>
      <c r="C45" s="67" t="s">
        <v>2</v>
      </c>
      <c r="D45" s="88">
        <v>1328.58</v>
      </c>
      <c r="E45" s="88">
        <v>0</v>
      </c>
      <c r="F45" s="88">
        <v>118.12</v>
      </c>
      <c r="G45" s="88">
        <v>1328.58</v>
      </c>
      <c r="H45" s="88">
        <v>1250</v>
      </c>
      <c r="I45" s="88">
        <v>0</v>
      </c>
      <c r="J45" s="88">
        <v>2578.58</v>
      </c>
      <c r="K45" s="88">
        <v>2460.46</v>
      </c>
      <c r="L45" s="68">
        <v>44343</v>
      </c>
      <c r="M45" s="68">
        <v>44364</v>
      </c>
      <c r="N45" s="67">
        <v>32751</v>
      </c>
      <c r="O45" s="67">
        <v>801806</v>
      </c>
      <c r="P45" s="67" t="s">
        <v>573</v>
      </c>
      <c r="Q45" s="95">
        <v>300.17</v>
      </c>
      <c r="R45" s="93">
        <v>0</v>
      </c>
      <c r="S45" s="93">
        <v>0</v>
      </c>
    </row>
    <row r="46" spans="1:19" ht="60" x14ac:dyDescent="0.25">
      <c r="A46" s="67" t="s">
        <v>437</v>
      </c>
      <c r="B46" s="67" t="s">
        <v>256</v>
      </c>
      <c r="C46" s="67" t="s">
        <v>2</v>
      </c>
      <c r="D46" s="88">
        <v>0</v>
      </c>
      <c r="E46" s="88">
        <v>0</v>
      </c>
      <c r="F46" s="88">
        <v>165.37</v>
      </c>
      <c r="G46" s="88">
        <v>0</v>
      </c>
      <c r="H46" s="88">
        <v>1750</v>
      </c>
      <c r="I46" s="88">
        <v>2327.91</v>
      </c>
      <c r="J46" s="88">
        <v>4077.91</v>
      </c>
      <c r="K46" s="88">
        <v>3912.54</v>
      </c>
      <c r="L46" s="68">
        <v>44343</v>
      </c>
      <c r="M46" s="68">
        <v>44365</v>
      </c>
      <c r="N46" s="67">
        <v>32442</v>
      </c>
      <c r="O46" s="67">
        <v>801806</v>
      </c>
      <c r="P46" s="67" t="s">
        <v>587</v>
      </c>
      <c r="Q46" s="95">
        <v>321.48</v>
      </c>
      <c r="R46" s="93">
        <v>63.94</v>
      </c>
      <c r="S46" s="93">
        <v>0</v>
      </c>
    </row>
    <row r="47" spans="1:19" ht="60" x14ac:dyDescent="0.25">
      <c r="A47" s="67" t="s">
        <v>437</v>
      </c>
      <c r="B47" s="67" t="s">
        <v>468</v>
      </c>
      <c r="C47" s="67" t="s">
        <v>2</v>
      </c>
      <c r="D47" s="88">
        <v>0</v>
      </c>
      <c r="E47" s="88">
        <v>0</v>
      </c>
      <c r="F47" s="88">
        <v>165.37</v>
      </c>
      <c r="G47" s="88">
        <v>0</v>
      </c>
      <c r="H47" s="88">
        <v>1750</v>
      </c>
      <c r="I47" s="88">
        <v>860.59</v>
      </c>
      <c r="J47" s="88">
        <v>2610.59</v>
      </c>
      <c r="K47" s="88">
        <v>2445.2199999999998</v>
      </c>
      <c r="L47" s="68">
        <v>44343</v>
      </c>
      <c r="M47" s="68">
        <v>44364</v>
      </c>
      <c r="N47" s="67">
        <v>32741</v>
      </c>
      <c r="O47" s="67">
        <v>801806</v>
      </c>
      <c r="P47" s="67" t="s">
        <v>574</v>
      </c>
      <c r="Q47" s="95">
        <v>301.14</v>
      </c>
      <c r="R47" s="93">
        <v>4.95</v>
      </c>
      <c r="S47" s="93">
        <v>0</v>
      </c>
    </row>
    <row r="48" spans="1:19" ht="30" x14ac:dyDescent="0.25">
      <c r="A48" s="67" t="s">
        <v>437</v>
      </c>
      <c r="B48" s="67" t="s">
        <v>469</v>
      </c>
      <c r="C48" s="67" t="s">
        <v>2</v>
      </c>
      <c r="D48" s="88">
        <v>7831.46</v>
      </c>
      <c r="E48" s="88">
        <v>0</v>
      </c>
      <c r="F48" s="88">
        <v>118.12</v>
      </c>
      <c r="G48" s="88">
        <v>7831.46</v>
      </c>
      <c r="H48" s="88">
        <v>1250</v>
      </c>
      <c r="I48" s="88">
        <v>0</v>
      </c>
      <c r="J48" s="88">
        <v>9081.4599999999991</v>
      </c>
      <c r="K48" s="88">
        <v>9063.34</v>
      </c>
      <c r="L48" s="68">
        <v>44343</v>
      </c>
      <c r="M48" s="68">
        <v>44364</v>
      </c>
      <c r="N48" s="67">
        <v>32744</v>
      </c>
      <c r="O48" s="67">
        <v>801806</v>
      </c>
      <c r="P48" s="67" t="s">
        <v>563</v>
      </c>
      <c r="Q48" s="95">
        <v>0</v>
      </c>
      <c r="R48" s="93">
        <v>0</v>
      </c>
      <c r="S48" s="93">
        <v>0</v>
      </c>
    </row>
    <row r="49" spans="1:19" ht="45" x14ac:dyDescent="0.25">
      <c r="A49" s="67" t="s">
        <v>437</v>
      </c>
      <c r="B49" s="67" t="s">
        <v>470</v>
      </c>
      <c r="C49" s="67" t="s">
        <v>2</v>
      </c>
      <c r="D49" s="88">
        <v>0</v>
      </c>
      <c r="E49" s="88">
        <v>0</v>
      </c>
      <c r="F49" s="88">
        <v>141.75</v>
      </c>
      <c r="G49" s="88">
        <v>0</v>
      </c>
      <c r="H49" s="88">
        <v>1750</v>
      </c>
      <c r="I49" s="88">
        <v>795.98</v>
      </c>
      <c r="J49" s="88">
        <v>2545.98</v>
      </c>
      <c r="K49" s="88">
        <v>2404.23</v>
      </c>
      <c r="L49" s="68">
        <v>44385</v>
      </c>
      <c r="M49" s="68">
        <v>44393</v>
      </c>
      <c r="N49" s="67">
        <v>33118</v>
      </c>
      <c r="O49" s="67">
        <v>802114</v>
      </c>
      <c r="P49" s="67" t="s">
        <v>528</v>
      </c>
      <c r="Q49" s="95">
        <v>301.49</v>
      </c>
      <c r="R49" s="93">
        <v>0</v>
      </c>
      <c r="S49" s="93">
        <v>0</v>
      </c>
    </row>
    <row r="50" spans="1:19" ht="30" x14ac:dyDescent="0.25">
      <c r="A50" s="67" t="s">
        <v>437</v>
      </c>
      <c r="B50" s="67" t="s">
        <v>471</v>
      </c>
      <c r="C50" s="67" t="s">
        <v>2</v>
      </c>
      <c r="D50" s="88">
        <v>1193.9000000000001</v>
      </c>
      <c r="E50" s="88">
        <v>0</v>
      </c>
      <c r="F50" s="88">
        <v>141.75</v>
      </c>
      <c r="G50" s="88">
        <v>1193.9000000000001</v>
      </c>
      <c r="H50" s="88">
        <v>1250</v>
      </c>
      <c r="I50" s="88">
        <v>0</v>
      </c>
      <c r="J50" s="88">
        <v>2443.9</v>
      </c>
      <c r="K50" s="88">
        <v>2302.15</v>
      </c>
      <c r="L50" s="68">
        <v>44385</v>
      </c>
      <c r="M50" s="68">
        <v>44393</v>
      </c>
      <c r="N50" s="67">
        <v>33115</v>
      </c>
      <c r="O50" s="67">
        <v>802114</v>
      </c>
      <c r="P50" s="67" t="s">
        <v>561</v>
      </c>
      <c r="Q50" s="95">
        <v>0</v>
      </c>
      <c r="R50" s="93">
        <v>0</v>
      </c>
      <c r="S50" s="93">
        <v>0</v>
      </c>
    </row>
    <row r="51" spans="1:19" ht="30" x14ac:dyDescent="0.25">
      <c r="A51" s="67" t="s">
        <v>437</v>
      </c>
      <c r="B51" s="67" t="s">
        <v>472</v>
      </c>
      <c r="C51" s="67" t="s">
        <v>2</v>
      </c>
      <c r="D51" s="88">
        <v>5103.4799999999996</v>
      </c>
      <c r="E51" s="88">
        <v>0</v>
      </c>
      <c r="F51" s="88">
        <v>141.75</v>
      </c>
      <c r="G51" s="88">
        <v>5103.4799999999996</v>
      </c>
      <c r="H51" s="88">
        <v>1250</v>
      </c>
      <c r="I51" s="88">
        <v>0</v>
      </c>
      <c r="J51" s="88">
        <v>6353.48</v>
      </c>
      <c r="K51" s="88">
        <v>6211.73</v>
      </c>
      <c r="L51" s="68">
        <v>44385</v>
      </c>
      <c r="M51" s="68">
        <v>44393</v>
      </c>
      <c r="N51" s="67">
        <v>33132</v>
      </c>
      <c r="O51" s="67">
        <v>802114</v>
      </c>
      <c r="P51" s="67" t="s">
        <v>562</v>
      </c>
      <c r="Q51" s="95">
        <v>0</v>
      </c>
      <c r="R51" s="93">
        <v>0</v>
      </c>
      <c r="S51" s="93">
        <v>0</v>
      </c>
    </row>
    <row r="52" spans="1:19" ht="75" x14ac:dyDescent="0.25">
      <c r="A52" s="67" t="s">
        <v>437</v>
      </c>
      <c r="B52" s="67" t="s">
        <v>356</v>
      </c>
      <c r="C52" s="67" t="s">
        <v>2</v>
      </c>
      <c r="D52" s="88">
        <v>1847.61</v>
      </c>
      <c r="E52" s="88">
        <v>1385.71</v>
      </c>
      <c r="F52" s="88">
        <v>141.75</v>
      </c>
      <c r="G52" s="88">
        <v>3233.32</v>
      </c>
      <c r="H52" s="88">
        <v>1750</v>
      </c>
      <c r="I52" s="88">
        <v>1395.44</v>
      </c>
      <c r="J52" s="88">
        <v>6378.76</v>
      </c>
      <c r="K52" s="88">
        <v>6237.02</v>
      </c>
      <c r="L52" s="68">
        <v>44385</v>
      </c>
      <c r="M52" s="68">
        <v>44393</v>
      </c>
      <c r="N52" s="67">
        <v>33131</v>
      </c>
      <c r="O52" s="67">
        <v>802114</v>
      </c>
      <c r="P52" s="67" t="s">
        <v>529</v>
      </c>
      <c r="Q52" s="95">
        <v>462.45</v>
      </c>
      <c r="R52" s="93">
        <v>276.69</v>
      </c>
      <c r="S52" s="93">
        <v>0</v>
      </c>
    </row>
    <row r="53" spans="1:19" ht="90" x14ac:dyDescent="0.25">
      <c r="A53" s="67" t="s">
        <v>437</v>
      </c>
      <c r="B53" s="67" t="s">
        <v>473</v>
      </c>
      <c r="C53" s="67" t="s">
        <v>2</v>
      </c>
      <c r="D53" s="88">
        <v>653.80999999999995</v>
      </c>
      <c r="E53" s="88">
        <v>0</v>
      </c>
      <c r="F53" s="88">
        <v>165.37</v>
      </c>
      <c r="G53" s="88">
        <v>653.80999999999995</v>
      </c>
      <c r="H53" s="88">
        <v>1750</v>
      </c>
      <c r="I53" s="88">
        <v>1237.27</v>
      </c>
      <c r="J53" s="88">
        <v>3641.08</v>
      </c>
      <c r="K53" s="88">
        <v>3475.71</v>
      </c>
      <c r="L53" s="68">
        <v>44438</v>
      </c>
      <c r="M53" s="68">
        <v>44449</v>
      </c>
      <c r="N53" s="67">
        <v>33375</v>
      </c>
      <c r="O53" s="67">
        <v>802707</v>
      </c>
      <c r="P53" s="67" t="s">
        <v>566</v>
      </c>
      <c r="Q53" s="95">
        <v>300.11</v>
      </c>
      <c r="R53" s="93">
        <v>0</v>
      </c>
      <c r="S53" s="93">
        <v>0</v>
      </c>
    </row>
    <row r="54" spans="1:19" ht="60" x14ac:dyDescent="0.25">
      <c r="A54" s="67" t="s">
        <v>437</v>
      </c>
      <c r="B54" s="67" t="s">
        <v>474</v>
      </c>
      <c r="C54" s="67" t="s">
        <v>2</v>
      </c>
      <c r="D54" s="88">
        <v>0</v>
      </c>
      <c r="E54" s="88">
        <v>0</v>
      </c>
      <c r="F54" s="88">
        <v>165.37</v>
      </c>
      <c r="G54" s="88">
        <v>0</v>
      </c>
      <c r="H54" s="88">
        <v>1750</v>
      </c>
      <c r="I54" s="88">
        <v>905.72</v>
      </c>
      <c r="J54" s="88">
        <v>2655.72</v>
      </c>
      <c r="K54" s="88">
        <v>2490.35</v>
      </c>
      <c r="L54" s="68">
        <v>44438</v>
      </c>
      <c r="M54" s="68">
        <v>44449</v>
      </c>
      <c r="N54" s="67">
        <v>33405</v>
      </c>
      <c r="O54" s="67">
        <v>802707</v>
      </c>
      <c r="P54" s="67" t="s">
        <v>530</v>
      </c>
      <c r="Q54" s="95">
        <v>300.87</v>
      </c>
      <c r="R54" s="93">
        <v>3.82</v>
      </c>
      <c r="S54" s="93">
        <v>0</v>
      </c>
    </row>
    <row r="55" spans="1:19" ht="75" x14ac:dyDescent="0.25">
      <c r="A55" s="67" t="s">
        <v>437</v>
      </c>
      <c r="B55" s="67" t="s">
        <v>475</v>
      </c>
      <c r="C55" s="67" t="s">
        <v>2</v>
      </c>
      <c r="D55" s="88">
        <v>477.93</v>
      </c>
      <c r="E55" s="88">
        <v>0</v>
      </c>
      <c r="F55" s="88">
        <v>165.37</v>
      </c>
      <c r="G55" s="88">
        <v>477.93</v>
      </c>
      <c r="H55" s="88">
        <v>1750</v>
      </c>
      <c r="I55" s="88">
        <v>985.43</v>
      </c>
      <c r="J55" s="88">
        <v>3213.36</v>
      </c>
      <c r="K55" s="88">
        <v>3047.99</v>
      </c>
      <c r="L55" s="68">
        <v>44496</v>
      </c>
      <c r="M55" s="68">
        <v>44546</v>
      </c>
      <c r="N55" s="67">
        <v>33773</v>
      </c>
      <c r="O55" s="67">
        <v>803893</v>
      </c>
      <c r="P55" s="67" t="s">
        <v>567</v>
      </c>
      <c r="Q55" s="95">
        <v>300.17</v>
      </c>
      <c r="R55" s="93">
        <v>0</v>
      </c>
      <c r="S55" s="93">
        <v>0</v>
      </c>
    </row>
    <row r="56" spans="1:19" ht="45" x14ac:dyDescent="0.25">
      <c r="A56" s="67" t="s">
        <v>437</v>
      </c>
      <c r="B56" s="67" t="s">
        <v>476</v>
      </c>
      <c r="C56" s="67" t="s">
        <v>2</v>
      </c>
      <c r="D56" s="88">
        <v>0</v>
      </c>
      <c r="E56" s="88">
        <v>0</v>
      </c>
      <c r="F56" s="88">
        <v>165.37</v>
      </c>
      <c r="G56" s="88">
        <v>0</v>
      </c>
      <c r="H56" s="88">
        <v>1750</v>
      </c>
      <c r="I56" s="88">
        <v>704.51</v>
      </c>
      <c r="J56" s="88">
        <v>2454.5100000000002</v>
      </c>
      <c r="K56" s="88">
        <v>2289.14</v>
      </c>
      <c r="L56" s="68">
        <v>44496</v>
      </c>
      <c r="M56" s="68">
        <v>44546</v>
      </c>
      <c r="N56" s="67">
        <v>33771</v>
      </c>
      <c r="O56" s="67">
        <v>803893</v>
      </c>
      <c r="P56" s="67" t="s">
        <v>568</v>
      </c>
      <c r="Q56" s="95">
        <v>300.87</v>
      </c>
      <c r="R56" s="93">
        <v>0</v>
      </c>
      <c r="S56" s="93">
        <v>0</v>
      </c>
    </row>
    <row r="57" spans="1:19" ht="60" x14ac:dyDescent="0.25">
      <c r="A57" s="67" t="s">
        <v>437</v>
      </c>
      <c r="B57" s="67" t="s">
        <v>477</v>
      </c>
      <c r="C57" s="67" t="s">
        <v>2</v>
      </c>
      <c r="D57" s="88">
        <v>0</v>
      </c>
      <c r="E57" s="88">
        <v>0</v>
      </c>
      <c r="F57" s="88">
        <v>165.37</v>
      </c>
      <c r="G57" s="88">
        <v>0</v>
      </c>
      <c r="H57" s="88">
        <v>1750</v>
      </c>
      <c r="I57" s="88">
        <v>1114.72</v>
      </c>
      <c r="J57" s="88">
        <v>2864.72</v>
      </c>
      <c r="K57" s="88">
        <v>2699.35</v>
      </c>
      <c r="L57" s="68">
        <v>44525</v>
      </c>
      <c r="M57" s="68">
        <v>44546</v>
      </c>
      <c r="N57" s="67">
        <v>33944</v>
      </c>
      <c r="O57" s="67">
        <v>803893</v>
      </c>
      <c r="P57" s="67" t="s">
        <v>531</v>
      </c>
      <c r="Q57" s="95">
        <v>301.37</v>
      </c>
      <c r="R57" s="93">
        <v>0</v>
      </c>
      <c r="S57" s="93">
        <v>0</v>
      </c>
    </row>
    <row r="58" spans="1:19" ht="51" customHeight="1" x14ac:dyDescent="0.25">
      <c r="A58" s="67" t="s">
        <v>437</v>
      </c>
      <c r="B58" s="67" t="s">
        <v>478</v>
      </c>
      <c r="C58" s="67" t="s">
        <v>2</v>
      </c>
      <c r="D58" s="88">
        <v>0</v>
      </c>
      <c r="E58" s="88">
        <v>0</v>
      </c>
      <c r="F58" s="88">
        <v>165.37</v>
      </c>
      <c r="G58" s="88">
        <v>0</v>
      </c>
      <c r="H58" s="88">
        <v>1750</v>
      </c>
      <c r="I58" s="88">
        <v>673.66</v>
      </c>
      <c r="J58" s="88">
        <v>2423.66</v>
      </c>
      <c r="K58" s="88">
        <v>2258.29</v>
      </c>
      <c r="L58" s="68">
        <v>44519</v>
      </c>
      <c r="M58" s="68">
        <v>44546</v>
      </c>
      <c r="N58" s="67">
        <v>33943</v>
      </c>
      <c r="O58" s="67">
        <v>803893</v>
      </c>
      <c r="P58" s="67" t="s">
        <v>532</v>
      </c>
      <c r="Q58" s="95">
        <v>300.87</v>
      </c>
      <c r="R58" s="93">
        <v>0</v>
      </c>
      <c r="S58" s="93">
        <v>0</v>
      </c>
    </row>
    <row r="59" spans="1:19" ht="75" x14ac:dyDescent="0.25">
      <c r="A59" s="67" t="s">
        <v>437</v>
      </c>
      <c r="B59" s="67" t="s">
        <v>479</v>
      </c>
      <c r="C59" s="67" t="s">
        <v>2</v>
      </c>
      <c r="D59" s="88">
        <v>17625.650000000001</v>
      </c>
      <c r="E59" s="88">
        <v>0</v>
      </c>
      <c r="F59" s="88">
        <v>0</v>
      </c>
      <c r="G59" s="88">
        <v>17625.650000000001</v>
      </c>
      <c r="H59" s="88">
        <v>0</v>
      </c>
      <c r="I59" s="88">
        <v>0</v>
      </c>
      <c r="J59" s="88">
        <v>17625.650000000001</v>
      </c>
      <c r="K59" s="88">
        <v>17625.650000000001</v>
      </c>
      <c r="L59" s="68">
        <v>44536</v>
      </c>
      <c r="M59" s="68">
        <v>44546</v>
      </c>
      <c r="N59" s="118"/>
      <c r="O59" s="67">
        <v>803893</v>
      </c>
      <c r="P59" s="67" t="s">
        <v>569</v>
      </c>
      <c r="Q59" s="95">
        <v>0</v>
      </c>
      <c r="R59" s="93">
        <v>0</v>
      </c>
      <c r="S59" s="93">
        <v>0</v>
      </c>
    </row>
    <row r="60" spans="1:19" ht="45" x14ac:dyDescent="0.25">
      <c r="A60" s="67" t="s">
        <v>438</v>
      </c>
      <c r="B60" s="67" t="s">
        <v>116</v>
      </c>
      <c r="C60" s="67" t="s">
        <v>7</v>
      </c>
      <c r="D60" s="88">
        <v>0</v>
      </c>
      <c r="E60" s="88">
        <v>0</v>
      </c>
      <c r="F60" s="88">
        <v>165.37</v>
      </c>
      <c r="G60" s="88">
        <v>0</v>
      </c>
      <c r="H60" s="88">
        <v>1750</v>
      </c>
      <c r="I60" s="88">
        <v>679.24</v>
      </c>
      <c r="J60" s="88">
        <v>2429.2399999999998</v>
      </c>
      <c r="K60" s="88">
        <v>2263.87</v>
      </c>
      <c r="L60" s="68">
        <v>44217</v>
      </c>
      <c r="M60" s="68">
        <v>44253</v>
      </c>
      <c r="N60" s="67">
        <v>31851</v>
      </c>
      <c r="O60" s="67">
        <v>800393</v>
      </c>
      <c r="P60" s="67" t="s">
        <v>533</v>
      </c>
      <c r="Q60" s="95">
        <v>452.71</v>
      </c>
      <c r="R60" s="93">
        <v>12.03</v>
      </c>
      <c r="S60" s="93">
        <v>0</v>
      </c>
    </row>
    <row r="61" spans="1:19" ht="45" x14ac:dyDescent="0.25">
      <c r="A61" s="67" t="s">
        <v>438</v>
      </c>
      <c r="B61" s="67" t="s">
        <v>114</v>
      </c>
      <c r="C61" s="67" t="s">
        <v>7</v>
      </c>
      <c r="D61" s="88">
        <v>0</v>
      </c>
      <c r="E61" s="88">
        <v>0</v>
      </c>
      <c r="F61" s="88">
        <v>165.37</v>
      </c>
      <c r="G61" s="88">
        <v>0</v>
      </c>
      <c r="H61" s="88">
        <v>1750</v>
      </c>
      <c r="I61" s="88">
        <v>895.69</v>
      </c>
      <c r="J61" s="88">
        <v>2645.69</v>
      </c>
      <c r="K61" s="88">
        <v>2480.3200000000002</v>
      </c>
      <c r="L61" s="68">
        <v>44215</v>
      </c>
      <c r="M61" s="68">
        <v>44253</v>
      </c>
      <c r="N61" s="67">
        <v>31714</v>
      </c>
      <c r="O61" s="67">
        <v>800393</v>
      </c>
      <c r="P61" s="67" t="s">
        <v>534</v>
      </c>
      <c r="Q61" s="95">
        <v>659.49</v>
      </c>
      <c r="R61" s="93">
        <v>21.7</v>
      </c>
      <c r="S61" s="93">
        <v>0</v>
      </c>
    </row>
    <row r="62" spans="1:19" ht="60" x14ac:dyDescent="0.25">
      <c r="A62" s="67" t="s">
        <v>438</v>
      </c>
      <c r="B62" s="67" t="s">
        <v>115</v>
      </c>
      <c r="C62" s="67" t="s">
        <v>7</v>
      </c>
      <c r="D62" s="88">
        <v>0</v>
      </c>
      <c r="E62" s="88">
        <v>0</v>
      </c>
      <c r="F62" s="88">
        <v>165.37</v>
      </c>
      <c r="G62" s="88">
        <v>0</v>
      </c>
      <c r="H62" s="88">
        <v>1750</v>
      </c>
      <c r="I62" s="88">
        <v>794.42</v>
      </c>
      <c r="J62" s="88">
        <v>2544.42</v>
      </c>
      <c r="K62" s="88">
        <v>2379.0500000000002</v>
      </c>
      <c r="L62" s="68">
        <v>44217</v>
      </c>
      <c r="M62" s="68">
        <v>44253</v>
      </c>
      <c r="N62" s="67">
        <v>31712</v>
      </c>
      <c r="O62" s="67">
        <v>800393</v>
      </c>
      <c r="P62" s="67" t="s">
        <v>535</v>
      </c>
      <c r="Q62" s="95">
        <v>380.86</v>
      </c>
      <c r="R62" s="93">
        <v>0</v>
      </c>
      <c r="S62" s="93">
        <v>0</v>
      </c>
    </row>
    <row r="63" spans="1:19" ht="60" x14ac:dyDescent="0.25">
      <c r="A63" s="67" t="s">
        <v>438</v>
      </c>
      <c r="B63" s="67" t="s">
        <v>481</v>
      </c>
      <c r="C63" s="67" t="s">
        <v>7</v>
      </c>
      <c r="D63" s="88">
        <v>0</v>
      </c>
      <c r="E63" s="88">
        <v>0</v>
      </c>
      <c r="F63" s="88">
        <v>165.38</v>
      </c>
      <c r="G63" s="88">
        <v>0</v>
      </c>
      <c r="H63" s="88">
        <v>1750</v>
      </c>
      <c r="I63" s="88">
        <v>2569.1999999999998</v>
      </c>
      <c r="J63" s="88">
        <v>4319.2</v>
      </c>
      <c r="K63" s="88">
        <v>4153.82</v>
      </c>
      <c r="L63" s="68">
        <v>44266</v>
      </c>
      <c r="M63" s="68">
        <v>44300</v>
      </c>
      <c r="N63" s="67">
        <v>32183</v>
      </c>
      <c r="O63" s="67">
        <v>800968</v>
      </c>
      <c r="P63" s="67" t="s">
        <v>536</v>
      </c>
      <c r="Q63" s="95">
        <v>450.71</v>
      </c>
      <c r="R63" s="93">
        <v>0</v>
      </c>
      <c r="S63" s="93">
        <v>0</v>
      </c>
    </row>
    <row r="64" spans="1:19" ht="45" x14ac:dyDescent="0.25">
      <c r="A64" s="67" t="s">
        <v>438</v>
      </c>
      <c r="B64" s="67" t="s">
        <v>482</v>
      </c>
      <c r="C64" s="67" t="s">
        <v>7</v>
      </c>
      <c r="D64" s="88">
        <v>0</v>
      </c>
      <c r="E64" s="88">
        <v>0</v>
      </c>
      <c r="F64" s="88">
        <v>165.37</v>
      </c>
      <c r="G64" s="88">
        <v>0</v>
      </c>
      <c r="H64" s="88">
        <v>1750</v>
      </c>
      <c r="I64" s="88">
        <v>446.46</v>
      </c>
      <c r="J64" s="88">
        <v>2196.46</v>
      </c>
      <c r="K64" s="88">
        <v>2031.09</v>
      </c>
      <c r="L64" s="68">
        <v>44316</v>
      </c>
      <c r="M64" s="68">
        <v>44327</v>
      </c>
      <c r="N64" s="67">
        <v>32443</v>
      </c>
      <c r="O64" s="67">
        <v>801296</v>
      </c>
      <c r="P64" s="67" t="s">
        <v>537</v>
      </c>
      <c r="Q64" s="95">
        <v>0</v>
      </c>
      <c r="R64" s="93">
        <v>63.94</v>
      </c>
      <c r="S64" s="93">
        <v>0</v>
      </c>
    </row>
    <row r="65" spans="1:19" ht="60" x14ac:dyDescent="0.25">
      <c r="A65" s="67" t="s">
        <v>438</v>
      </c>
      <c r="B65" s="67" t="s">
        <v>483</v>
      </c>
      <c r="C65" s="67" t="s">
        <v>7</v>
      </c>
      <c r="D65" s="88">
        <v>0</v>
      </c>
      <c r="E65" s="88">
        <v>0</v>
      </c>
      <c r="F65" s="88">
        <v>165.37</v>
      </c>
      <c r="G65" s="88">
        <v>0</v>
      </c>
      <c r="H65" s="88">
        <v>1750</v>
      </c>
      <c r="I65" s="88">
        <v>912.06</v>
      </c>
      <c r="J65" s="88">
        <v>2662.06</v>
      </c>
      <c r="K65" s="88">
        <v>2496.69</v>
      </c>
      <c r="L65" s="68">
        <v>44316</v>
      </c>
      <c r="M65" s="68">
        <v>44327</v>
      </c>
      <c r="N65" s="67">
        <v>32444</v>
      </c>
      <c r="O65" s="67">
        <v>801296</v>
      </c>
      <c r="P65" s="67" t="s">
        <v>538</v>
      </c>
      <c r="Q65" s="95">
        <v>336.83</v>
      </c>
      <c r="R65" s="93">
        <v>163.21</v>
      </c>
      <c r="S65" s="93">
        <v>0</v>
      </c>
    </row>
    <row r="66" spans="1:19" ht="60" x14ac:dyDescent="0.25">
      <c r="A66" s="67" t="s">
        <v>438</v>
      </c>
      <c r="B66" s="67" t="s">
        <v>484</v>
      </c>
      <c r="C66" s="67" t="s">
        <v>7</v>
      </c>
      <c r="D66" s="88">
        <v>0</v>
      </c>
      <c r="E66" s="88">
        <v>0</v>
      </c>
      <c r="F66" s="88">
        <v>165.37</v>
      </c>
      <c r="G66" s="88">
        <v>0</v>
      </c>
      <c r="H66" s="88">
        <v>1750</v>
      </c>
      <c r="I66" s="88">
        <v>1656.08</v>
      </c>
      <c r="J66" s="88">
        <v>3406.08</v>
      </c>
      <c r="K66" s="88">
        <v>3240.71</v>
      </c>
      <c r="L66" s="68">
        <v>44316</v>
      </c>
      <c r="M66" s="68">
        <v>44327</v>
      </c>
      <c r="N66" s="67">
        <v>32446</v>
      </c>
      <c r="O66" s="67">
        <v>801296</v>
      </c>
      <c r="P66" s="67" t="s">
        <v>539</v>
      </c>
      <c r="Q66" s="95">
        <v>600.92999999999995</v>
      </c>
      <c r="R66" s="93">
        <v>668.62</v>
      </c>
      <c r="S66" s="93">
        <v>0</v>
      </c>
    </row>
    <row r="67" spans="1:19" ht="45" x14ac:dyDescent="0.25">
      <c r="A67" s="67" t="s">
        <v>438</v>
      </c>
      <c r="B67" s="67" t="s">
        <v>485</v>
      </c>
      <c r="C67" s="67" t="s">
        <v>7</v>
      </c>
      <c r="D67" s="88">
        <v>0</v>
      </c>
      <c r="E67" s="88">
        <v>0</v>
      </c>
      <c r="F67" s="88">
        <v>165.37</v>
      </c>
      <c r="G67" s="88">
        <v>0</v>
      </c>
      <c r="H67" s="88">
        <v>1750</v>
      </c>
      <c r="I67" s="88">
        <v>676.74</v>
      </c>
      <c r="J67" s="88">
        <v>2426.7399999999998</v>
      </c>
      <c r="K67" s="88">
        <v>2261.37</v>
      </c>
      <c r="L67" s="68">
        <v>44343</v>
      </c>
      <c r="M67" s="68">
        <v>44364</v>
      </c>
      <c r="N67" s="67">
        <v>32746</v>
      </c>
      <c r="O67" s="67">
        <v>801805</v>
      </c>
      <c r="P67" s="67" t="s">
        <v>540</v>
      </c>
      <c r="Q67" s="95">
        <v>300.22000000000003</v>
      </c>
      <c r="R67" s="93">
        <v>0</v>
      </c>
      <c r="S67" s="93">
        <v>0</v>
      </c>
    </row>
    <row r="68" spans="1:19" ht="60" x14ac:dyDescent="0.25">
      <c r="A68" s="67" t="s">
        <v>438</v>
      </c>
      <c r="B68" s="67" t="s">
        <v>486</v>
      </c>
      <c r="C68" s="67" t="s">
        <v>7</v>
      </c>
      <c r="D68" s="88">
        <v>0</v>
      </c>
      <c r="E68" s="88">
        <v>0</v>
      </c>
      <c r="F68" s="88">
        <v>165.37</v>
      </c>
      <c r="G68" s="88">
        <v>0</v>
      </c>
      <c r="H68" s="88">
        <v>1750</v>
      </c>
      <c r="I68" s="88">
        <v>852.51</v>
      </c>
      <c r="J68" s="88">
        <v>2602.5100000000002</v>
      </c>
      <c r="K68" s="88">
        <v>2437.14</v>
      </c>
      <c r="L68" s="68">
        <v>44343</v>
      </c>
      <c r="M68" s="68">
        <v>44364</v>
      </c>
      <c r="N68" s="67">
        <v>32747</v>
      </c>
      <c r="O68" s="67">
        <v>801805</v>
      </c>
      <c r="P68" s="67" t="s">
        <v>541</v>
      </c>
      <c r="Q68" s="95">
        <v>318.35000000000002</v>
      </c>
      <c r="R68" s="93">
        <v>80.319999999999993</v>
      </c>
      <c r="S68" s="93">
        <v>0</v>
      </c>
    </row>
    <row r="69" spans="1:19" ht="45" x14ac:dyDescent="0.25">
      <c r="A69" s="67" t="s">
        <v>438</v>
      </c>
      <c r="B69" s="67" t="s">
        <v>487</v>
      </c>
      <c r="C69" s="67" t="s">
        <v>7</v>
      </c>
      <c r="D69" s="88">
        <v>0</v>
      </c>
      <c r="E69" s="88">
        <v>0</v>
      </c>
      <c r="F69" s="88">
        <v>165.37</v>
      </c>
      <c r="G69" s="88">
        <v>0</v>
      </c>
      <c r="H69" s="88">
        <v>1750</v>
      </c>
      <c r="I69" s="88">
        <v>2517.3200000000002</v>
      </c>
      <c r="J69" s="88">
        <v>4267.32</v>
      </c>
      <c r="K69" s="88">
        <v>4101.95</v>
      </c>
      <c r="L69" s="68">
        <v>44343</v>
      </c>
      <c r="M69" s="68">
        <v>44364</v>
      </c>
      <c r="N69" s="67">
        <v>32749</v>
      </c>
      <c r="O69" s="67">
        <v>801805</v>
      </c>
      <c r="P69" s="67" t="s">
        <v>575</v>
      </c>
      <c r="Q69" s="95">
        <v>450.57</v>
      </c>
      <c r="R69" s="93">
        <v>0</v>
      </c>
      <c r="S69" s="93">
        <v>0</v>
      </c>
    </row>
    <row r="70" spans="1:19" ht="60" x14ac:dyDescent="0.25">
      <c r="A70" s="67" t="s">
        <v>438</v>
      </c>
      <c r="B70" s="67" t="s">
        <v>488</v>
      </c>
      <c r="C70" s="67" t="s">
        <v>7</v>
      </c>
      <c r="D70" s="88">
        <v>0</v>
      </c>
      <c r="E70" s="88">
        <v>0</v>
      </c>
      <c r="F70" s="88">
        <v>165.37</v>
      </c>
      <c r="G70" s="88">
        <v>0</v>
      </c>
      <c r="H70" s="88">
        <v>1750</v>
      </c>
      <c r="I70" s="88">
        <v>769.59</v>
      </c>
      <c r="J70" s="88">
        <v>2519.59</v>
      </c>
      <c r="K70" s="88">
        <v>4101.95</v>
      </c>
      <c r="L70" s="68">
        <v>44343</v>
      </c>
      <c r="M70" s="68">
        <v>44364</v>
      </c>
      <c r="N70" s="67">
        <v>32750</v>
      </c>
      <c r="O70" s="67">
        <v>801805</v>
      </c>
      <c r="P70" s="67" t="s">
        <v>576</v>
      </c>
      <c r="Q70" s="95">
        <v>306.77999999999997</v>
      </c>
      <c r="R70" s="93">
        <v>28.96</v>
      </c>
      <c r="S70" s="93">
        <v>0</v>
      </c>
    </row>
    <row r="71" spans="1:19" ht="60" x14ac:dyDescent="0.25">
      <c r="A71" s="67" t="s">
        <v>438</v>
      </c>
      <c r="B71" s="67" t="s">
        <v>489</v>
      </c>
      <c r="C71" s="67" t="s">
        <v>7</v>
      </c>
      <c r="D71" s="88">
        <v>0</v>
      </c>
      <c r="E71" s="88">
        <v>0</v>
      </c>
      <c r="F71" s="88">
        <v>165.38</v>
      </c>
      <c r="G71" s="88">
        <v>0</v>
      </c>
      <c r="H71" s="88">
        <v>1750</v>
      </c>
      <c r="I71" s="88">
        <v>1219.58</v>
      </c>
      <c r="J71" s="88">
        <v>2969.58</v>
      </c>
      <c r="K71" s="88">
        <v>2804.2</v>
      </c>
      <c r="L71" s="68">
        <v>44385</v>
      </c>
      <c r="M71" s="68">
        <v>44393</v>
      </c>
      <c r="N71" s="67">
        <v>33120</v>
      </c>
      <c r="O71" s="67">
        <v>802112</v>
      </c>
      <c r="P71" s="67" t="s">
        <v>542</v>
      </c>
      <c r="Q71" s="95">
        <v>451.14</v>
      </c>
      <c r="R71" s="93">
        <v>0</v>
      </c>
      <c r="S71" s="93">
        <v>341.83</v>
      </c>
    </row>
    <row r="72" spans="1:19" ht="45" x14ac:dyDescent="0.25">
      <c r="A72" s="67" t="s">
        <v>438</v>
      </c>
      <c r="B72" s="67" t="s">
        <v>490</v>
      </c>
      <c r="C72" s="67" t="s">
        <v>7</v>
      </c>
      <c r="D72" s="88">
        <v>0</v>
      </c>
      <c r="E72" s="88">
        <v>0</v>
      </c>
      <c r="F72" s="88">
        <v>165.37</v>
      </c>
      <c r="G72" s="88">
        <v>0</v>
      </c>
      <c r="H72" s="88">
        <v>1750</v>
      </c>
      <c r="I72" s="88">
        <v>554.99</v>
      </c>
      <c r="J72" s="88">
        <v>2304.9899999999998</v>
      </c>
      <c r="K72" s="88">
        <v>2139.62</v>
      </c>
      <c r="L72" s="68">
        <v>44438</v>
      </c>
      <c r="M72" s="68">
        <v>44449</v>
      </c>
      <c r="N72" s="67">
        <v>33404</v>
      </c>
      <c r="O72" s="67">
        <v>802705</v>
      </c>
      <c r="P72" s="67" t="s">
        <v>577</v>
      </c>
      <c r="Q72" s="95">
        <v>300.76</v>
      </c>
      <c r="R72" s="93">
        <v>0</v>
      </c>
      <c r="S72" s="93">
        <v>0</v>
      </c>
    </row>
    <row r="73" spans="1:19" ht="60" x14ac:dyDescent="0.25">
      <c r="A73" s="67" t="s">
        <v>438</v>
      </c>
      <c r="B73" s="67" t="s">
        <v>491</v>
      </c>
      <c r="C73" s="67" t="s">
        <v>7</v>
      </c>
      <c r="D73" s="88">
        <v>0</v>
      </c>
      <c r="E73" s="88">
        <v>0</v>
      </c>
      <c r="F73" s="88">
        <v>165.37</v>
      </c>
      <c r="G73" s="88">
        <v>0</v>
      </c>
      <c r="H73" s="88">
        <v>1750</v>
      </c>
      <c r="I73" s="88">
        <v>857.08</v>
      </c>
      <c r="J73" s="88">
        <v>2607.08</v>
      </c>
      <c r="K73" s="88">
        <v>2439.71</v>
      </c>
      <c r="L73" s="68">
        <v>44438</v>
      </c>
      <c r="M73" s="68">
        <v>44449</v>
      </c>
      <c r="N73" s="67">
        <v>33379</v>
      </c>
      <c r="O73" s="67">
        <v>802705</v>
      </c>
      <c r="P73" s="67" t="s">
        <v>578</v>
      </c>
      <c r="Q73" s="95">
        <v>453.35</v>
      </c>
      <c r="R73" s="93">
        <v>14.82</v>
      </c>
      <c r="S73" s="93">
        <v>0</v>
      </c>
    </row>
    <row r="74" spans="1:19" ht="60" x14ac:dyDescent="0.25">
      <c r="A74" s="67" t="s">
        <v>438</v>
      </c>
      <c r="B74" s="67" t="s">
        <v>492</v>
      </c>
      <c r="C74" s="67" t="s">
        <v>7</v>
      </c>
      <c r="D74" s="88">
        <v>0</v>
      </c>
      <c r="E74" s="88">
        <v>0</v>
      </c>
      <c r="F74" s="88">
        <v>165.37</v>
      </c>
      <c r="G74" s="88">
        <v>0</v>
      </c>
      <c r="H74" s="88">
        <v>1750</v>
      </c>
      <c r="I74" s="88">
        <v>912.41</v>
      </c>
      <c r="J74" s="88">
        <v>2662.41</v>
      </c>
      <c r="K74" s="88">
        <v>2497</v>
      </c>
      <c r="L74" s="68">
        <v>44438</v>
      </c>
      <c r="M74" s="68">
        <v>44449</v>
      </c>
      <c r="N74" s="67">
        <v>33378</v>
      </c>
      <c r="O74" s="67">
        <v>802705</v>
      </c>
      <c r="P74" s="67" t="s">
        <v>579</v>
      </c>
      <c r="Q74" s="95">
        <v>469.6</v>
      </c>
      <c r="R74" s="93">
        <v>86.87</v>
      </c>
      <c r="S74" s="93">
        <v>0</v>
      </c>
    </row>
    <row r="75" spans="1:19" ht="60" x14ac:dyDescent="0.25">
      <c r="A75" s="67" t="s">
        <v>438</v>
      </c>
      <c r="B75" s="67" t="s">
        <v>493</v>
      </c>
      <c r="C75" s="67" t="s">
        <v>7</v>
      </c>
      <c r="D75" s="88">
        <v>0</v>
      </c>
      <c r="E75" s="88">
        <v>0</v>
      </c>
      <c r="F75" s="88">
        <v>165.37</v>
      </c>
      <c r="G75" s="88">
        <v>0</v>
      </c>
      <c r="H75" s="88">
        <v>1750</v>
      </c>
      <c r="I75" s="88">
        <v>5542.37</v>
      </c>
      <c r="J75" s="88">
        <v>7292.37</v>
      </c>
      <c r="K75" s="88">
        <v>7127</v>
      </c>
      <c r="L75" s="68">
        <v>44438</v>
      </c>
      <c r="M75" s="68">
        <v>44449</v>
      </c>
      <c r="N75" s="67">
        <v>33403</v>
      </c>
      <c r="O75" s="67">
        <v>802705</v>
      </c>
      <c r="P75" s="67" t="s">
        <v>580</v>
      </c>
      <c r="Q75" s="95">
        <v>538.04999999999995</v>
      </c>
      <c r="R75" s="93">
        <v>0</v>
      </c>
      <c r="S75" s="93">
        <v>4750.09</v>
      </c>
    </row>
    <row r="76" spans="1:19" ht="45" x14ac:dyDescent="0.25">
      <c r="A76" s="67" t="s">
        <v>438</v>
      </c>
      <c r="B76" s="67" t="s">
        <v>494</v>
      </c>
      <c r="C76" s="67" t="s">
        <v>7</v>
      </c>
      <c r="D76" s="88">
        <v>0</v>
      </c>
      <c r="E76" s="88">
        <v>0</v>
      </c>
      <c r="F76" s="88">
        <v>165.37</v>
      </c>
      <c r="G76" s="88">
        <v>0</v>
      </c>
      <c r="H76" s="88">
        <v>1750</v>
      </c>
      <c r="I76" s="88">
        <v>555.02</v>
      </c>
      <c r="J76" s="88">
        <v>2305.02</v>
      </c>
      <c r="K76" s="88">
        <v>2139.65</v>
      </c>
      <c r="L76" s="68">
        <v>44496</v>
      </c>
      <c r="M76" s="68">
        <v>44517</v>
      </c>
      <c r="N76" s="67">
        <v>33769</v>
      </c>
      <c r="O76" s="67">
        <v>803412</v>
      </c>
      <c r="P76" s="67" t="s">
        <v>584</v>
      </c>
      <c r="Q76" s="95">
        <v>300.79000000000002</v>
      </c>
      <c r="R76" s="93">
        <v>0</v>
      </c>
      <c r="S76" s="93">
        <v>0</v>
      </c>
    </row>
    <row r="77" spans="1:19" ht="60" x14ac:dyDescent="0.25">
      <c r="A77" s="67" t="s">
        <v>438</v>
      </c>
      <c r="B77" s="67" t="s">
        <v>495</v>
      </c>
      <c r="C77" s="67" t="s">
        <v>7</v>
      </c>
      <c r="D77" s="88">
        <v>0</v>
      </c>
      <c r="E77" s="88">
        <v>0</v>
      </c>
      <c r="F77" s="88">
        <v>165.37</v>
      </c>
      <c r="G77" s="88">
        <v>0</v>
      </c>
      <c r="H77" s="88">
        <v>1750</v>
      </c>
      <c r="I77" s="88">
        <v>707.83</v>
      </c>
      <c r="J77" s="88">
        <v>2457.83</v>
      </c>
      <c r="K77" s="88">
        <v>2292.46</v>
      </c>
      <c r="L77" s="68">
        <v>44496</v>
      </c>
      <c r="M77" s="68">
        <v>44517</v>
      </c>
      <c r="N77" s="67">
        <v>33770</v>
      </c>
      <c r="O77" s="67">
        <v>803412</v>
      </c>
      <c r="P77" s="67" t="s">
        <v>581</v>
      </c>
      <c r="Q77" s="95">
        <v>311.27</v>
      </c>
      <c r="R77" s="93">
        <v>49.05</v>
      </c>
      <c r="S77" s="93">
        <v>0</v>
      </c>
    </row>
    <row r="78" spans="1:19" ht="75" x14ac:dyDescent="0.25">
      <c r="A78" s="67" t="s">
        <v>439</v>
      </c>
      <c r="B78" s="67" t="s">
        <v>138</v>
      </c>
      <c r="C78" s="67" t="s">
        <v>496</v>
      </c>
      <c r="D78" s="88">
        <v>778.51</v>
      </c>
      <c r="E78" s="88">
        <v>778.51</v>
      </c>
      <c r="F78" s="88">
        <v>418.43</v>
      </c>
      <c r="G78" s="88">
        <v>1557.02</v>
      </c>
      <c r="H78" s="88">
        <v>1750</v>
      </c>
      <c r="I78" s="88">
        <v>1120.78</v>
      </c>
      <c r="J78" s="88">
        <v>4427.8</v>
      </c>
      <c r="K78" s="88">
        <v>4009.37</v>
      </c>
      <c r="L78" s="68">
        <v>44215</v>
      </c>
      <c r="M78" s="68">
        <v>44274</v>
      </c>
      <c r="N78" s="67">
        <v>31720</v>
      </c>
      <c r="O78" s="67">
        <v>800681</v>
      </c>
      <c r="P78" s="67" t="s">
        <v>543</v>
      </c>
      <c r="Q78" s="95">
        <v>312.14</v>
      </c>
      <c r="R78" s="93">
        <v>53.77</v>
      </c>
      <c r="S78" s="93">
        <v>0</v>
      </c>
    </row>
    <row r="79" spans="1:19" ht="105" x14ac:dyDescent="0.25">
      <c r="A79" s="67" t="s">
        <v>439</v>
      </c>
      <c r="B79" s="67" t="s">
        <v>270</v>
      </c>
      <c r="C79" s="67" t="s">
        <v>496</v>
      </c>
      <c r="D79" s="88">
        <v>4465.51</v>
      </c>
      <c r="E79" s="88">
        <v>3178.31</v>
      </c>
      <c r="F79" s="88">
        <v>165.37</v>
      </c>
      <c r="G79" s="88">
        <v>7643.82</v>
      </c>
      <c r="H79" s="88">
        <v>1750</v>
      </c>
      <c r="I79" s="88">
        <v>6473.55</v>
      </c>
      <c r="J79" s="88">
        <v>15867.37</v>
      </c>
      <c r="K79" s="88">
        <v>16032.75</v>
      </c>
      <c r="L79" s="68">
        <v>44266</v>
      </c>
      <c r="M79" s="68">
        <v>44327</v>
      </c>
      <c r="N79" s="67">
        <v>32188</v>
      </c>
      <c r="O79" s="67">
        <v>801299</v>
      </c>
      <c r="P79" s="67" t="s">
        <v>544</v>
      </c>
      <c r="Q79" s="95">
        <v>4513.1499999999996</v>
      </c>
      <c r="R79" s="93">
        <v>790.17</v>
      </c>
      <c r="S79" s="93">
        <v>0</v>
      </c>
    </row>
    <row r="80" spans="1:19" ht="75" x14ac:dyDescent="0.25">
      <c r="A80" s="67" t="s">
        <v>439</v>
      </c>
      <c r="B80" s="67" t="s">
        <v>271</v>
      </c>
      <c r="C80" s="67" t="s">
        <v>496</v>
      </c>
      <c r="D80" s="88">
        <v>790.09</v>
      </c>
      <c r="E80" s="88">
        <v>545.30999999999995</v>
      </c>
      <c r="F80" s="88">
        <v>165.37</v>
      </c>
      <c r="G80" s="88">
        <v>1335.4</v>
      </c>
      <c r="H80" s="88">
        <v>1750</v>
      </c>
      <c r="I80" s="88">
        <v>2218.3000000000002</v>
      </c>
      <c r="J80" s="88">
        <v>5303.7</v>
      </c>
      <c r="K80" s="88">
        <v>5469.08</v>
      </c>
      <c r="L80" s="68">
        <v>44316</v>
      </c>
      <c r="M80" s="68">
        <v>44327</v>
      </c>
      <c r="N80" s="67">
        <v>32449</v>
      </c>
      <c r="O80" s="67">
        <v>801299</v>
      </c>
      <c r="P80" s="67" t="s">
        <v>545</v>
      </c>
      <c r="Q80" s="95">
        <v>1337.23</v>
      </c>
      <c r="R80" s="93">
        <v>115.75</v>
      </c>
      <c r="S80" s="93">
        <v>0</v>
      </c>
    </row>
    <row r="81" spans="1:19" ht="45" x14ac:dyDescent="0.25">
      <c r="A81" s="67" t="s">
        <v>439</v>
      </c>
      <c r="B81" s="67" t="s">
        <v>257</v>
      </c>
      <c r="C81" s="67" t="s">
        <v>496</v>
      </c>
      <c r="D81" s="88">
        <v>0</v>
      </c>
      <c r="E81" s="88">
        <v>0</v>
      </c>
      <c r="F81" s="88">
        <v>165.38</v>
      </c>
      <c r="G81" s="88">
        <v>0</v>
      </c>
      <c r="H81" s="88">
        <v>1750</v>
      </c>
      <c r="I81" s="88">
        <v>7974.22</v>
      </c>
      <c r="J81" s="88">
        <v>9724.2199999999993</v>
      </c>
      <c r="K81" s="88">
        <v>9558.84</v>
      </c>
      <c r="L81" s="68">
        <v>44343</v>
      </c>
      <c r="M81" s="68">
        <v>44356</v>
      </c>
      <c r="N81" s="67">
        <v>32740</v>
      </c>
      <c r="O81" s="67">
        <v>801711</v>
      </c>
      <c r="P81" s="67" t="s">
        <v>582</v>
      </c>
      <c r="Q81" s="95">
        <v>6457.44</v>
      </c>
      <c r="R81" s="93">
        <v>0</v>
      </c>
      <c r="S81" s="93">
        <v>0</v>
      </c>
    </row>
    <row r="82" spans="1:19" ht="90" x14ac:dyDescent="0.25">
      <c r="A82" s="67" t="s">
        <v>439</v>
      </c>
      <c r="B82" s="67" t="s">
        <v>262</v>
      </c>
      <c r="C82" s="67" t="s">
        <v>496</v>
      </c>
      <c r="D82" s="88">
        <v>1654.97</v>
      </c>
      <c r="E82" s="88">
        <v>801.46</v>
      </c>
      <c r="F82" s="88">
        <v>0</v>
      </c>
      <c r="G82" s="88">
        <v>2456.4299999999998</v>
      </c>
      <c r="H82" s="88">
        <v>1750</v>
      </c>
      <c r="I82" s="88">
        <v>2782.45</v>
      </c>
      <c r="J82" s="88">
        <v>6988.88</v>
      </c>
      <c r="K82" s="197">
        <v>6823.51</v>
      </c>
      <c r="L82" s="68">
        <v>44536</v>
      </c>
      <c r="M82" s="129">
        <v>44557</v>
      </c>
      <c r="N82" s="130">
        <v>33765</v>
      </c>
      <c r="O82" s="130">
        <v>803978</v>
      </c>
      <c r="P82" s="67" t="s">
        <v>546</v>
      </c>
      <c r="Q82" s="95">
        <v>2227.98</v>
      </c>
      <c r="R82" s="93">
        <v>320.92</v>
      </c>
      <c r="S82" s="93">
        <v>0</v>
      </c>
    </row>
    <row r="83" spans="1:19" ht="60" x14ac:dyDescent="0.25">
      <c r="A83" s="67" t="s">
        <v>440</v>
      </c>
      <c r="B83" s="67" t="s">
        <v>131</v>
      </c>
      <c r="C83" s="67" t="s">
        <v>63</v>
      </c>
      <c r="D83" s="88">
        <v>0</v>
      </c>
      <c r="E83" s="88">
        <v>0</v>
      </c>
      <c r="F83" s="88">
        <v>165.38</v>
      </c>
      <c r="G83" s="88">
        <v>0</v>
      </c>
      <c r="H83" s="88">
        <v>1750</v>
      </c>
      <c r="I83" s="88">
        <v>1235.5</v>
      </c>
      <c r="J83" s="88">
        <v>2985.5</v>
      </c>
      <c r="K83" s="88">
        <v>2820.12</v>
      </c>
      <c r="L83" s="68">
        <v>44218</v>
      </c>
      <c r="M83" s="68">
        <v>44265</v>
      </c>
      <c r="N83" s="67">
        <v>31856</v>
      </c>
      <c r="O83" s="67">
        <v>800560</v>
      </c>
      <c r="P83" s="67" t="s">
        <v>547</v>
      </c>
      <c r="Q83" s="95">
        <v>585</v>
      </c>
      <c r="R83" s="93">
        <v>0</v>
      </c>
      <c r="S83" s="93">
        <v>0</v>
      </c>
    </row>
    <row r="84" spans="1:19" ht="90" x14ac:dyDescent="0.25">
      <c r="A84" s="67" t="s">
        <v>440</v>
      </c>
      <c r="B84" s="67" t="s">
        <v>254</v>
      </c>
      <c r="C84" s="67" t="s">
        <v>63</v>
      </c>
      <c r="D84" s="88">
        <v>6612.5</v>
      </c>
      <c r="E84" s="88">
        <v>0</v>
      </c>
      <c r="F84" s="88">
        <v>165.38</v>
      </c>
      <c r="G84" s="88">
        <v>6612.5</v>
      </c>
      <c r="H84" s="88">
        <v>1750</v>
      </c>
      <c r="I84" s="88">
        <v>1589.74</v>
      </c>
      <c r="J84" s="88">
        <v>9952.24</v>
      </c>
      <c r="K84" s="88">
        <v>9786.86</v>
      </c>
      <c r="L84" s="68">
        <v>44266</v>
      </c>
      <c r="M84" s="68">
        <v>44300</v>
      </c>
      <c r="N84" s="67">
        <v>32026</v>
      </c>
      <c r="O84" s="67">
        <v>800967</v>
      </c>
      <c r="P84" s="67" t="s">
        <v>548</v>
      </c>
      <c r="Q84" s="95">
        <v>585</v>
      </c>
      <c r="R84" s="93">
        <v>57.23</v>
      </c>
      <c r="S84" s="93">
        <v>0</v>
      </c>
    </row>
    <row r="85" spans="1:19" ht="60" x14ac:dyDescent="0.25">
      <c r="A85" s="67" t="s">
        <v>440</v>
      </c>
      <c r="B85" s="67" t="s">
        <v>350</v>
      </c>
      <c r="C85" s="67" t="s">
        <v>63</v>
      </c>
      <c r="D85" s="88">
        <v>3913.71</v>
      </c>
      <c r="E85" s="88">
        <v>2258.98</v>
      </c>
      <c r="F85" s="88">
        <v>165.38</v>
      </c>
      <c r="G85" s="88">
        <v>6172.69</v>
      </c>
      <c r="H85" s="88">
        <v>1750</v>
      </c>
      <c r="I85" s="88">
        <v>1745.82</v>
      </c>
      <c r="J85" s="88">
        <v>9668.51</v>
      </c>
      <c r="K85" s="88">
        <v>9503.14</v>
      </c>
      <c r="L85" s="68">
        <v>44314</v>
      </c>
      <c r="M85" s="68">
        <v>44327</v>
      </c>
      <c r="N85" s="67">
        <v>32448</v>
      </c>
      <c r="O85" s="67">
        <v>801297</v>
      </c>
      <c r="P85" s="67" t="s">
        <v>549</v>
      </c>
      <c r="Q85" s="95">
        <v>585</v>
      </c>
      <c r="R85" s="93">
        <v>389.92</v>
      </c>
      <c r="S85" s="93">
        <v>0</v>
      </c>
    </row>
    <row r="86" spans="1:19" ht="30" x14ac:dyDescent="0.25">
      <c r="A86" s="67" t="s">
        <v>440</v>
      </c>
      <c r="B86" s="67" t="s">
        <v>498</v>
      </c>
      <c r="C86" s="67" t="s">
        <v>63</v>
      </c>
      <c r="D86" s="88">
        <v>8410.18</v>
      </c>
      <c r="E86" s="88">
        <v>0</v>
      </c>
      <c r="F86" s="88">
        <v>118.12</v>
      </c>
      <c r="G86" s="88">
        <v>8410.18</v>
      </c>
      <c r="H86" s="88">
        <v>1250</v>
      </c>
      <c r="I86" s="88">
        <v>0</v>
      </c>
      <c r="J86" s="88">
        <v>9660.18</v>
      </c>
      <c r="K86" s="88">
        <v>9542.06</v>
      </c>
      <c r="L86" s="68">
        <v>44343</v>
      </c>
      <c r="M86" s="68">
        <v>44364</v>
      </c>
      <c r="N86" s="67">
        <v>32743</v>
      </c>
      <c r="O86" s="67">
        <v>801807</v>
      </c>
      <c r="P86" s="67" t="s">
        <v>564</v>
      </c>
      <c r="Q86" s="95">
        <v>585</v>
      </c>
      <c r="R86" s="93">
        <v>0</v>
      </c>
      <c r="S86" s="93">
        <v>0</v>
      </c>
    </row>
    <row r="87" spans="1:19" ht="75" x14ac:dyDescent="0.25">
      <c r="A87" s="67" t="s">
        <v>440</v>
      </c>
      <c r="B87" s="67" t="s">
        <v>499</v>
      </c>
      <c r="C87" s="67" t="s">
        <v>63</v>
      </c>
      <c r="D87" s="88">
        <v>3442.33</v>
      </c>
      <c r="E87" s="88">
        <v>2801.75</v>
      </c>
      <c r="F87" s="88">
        <v>165.38</v>
      </c>
      <c r="G87" s="88">
        <v>6244.08</v>
      </c>
      <c r="H87" s="88">
        <v>1750</v>
      </c>
      <c r="I87" s="88">
        <v>1305.52</v>
      </c>
      <c r="J87" s="88">
        <v>9299.6</v>
      </c>
      <c r="K87" s="88">
        <v>9134.23</v>
      </c>
      <c r="L87" s="68">
        <v>44438</v>
      </c>
      <c r="M87" s="68">
        <v>44449</v>
      </c>
      <c r="N87" s="67">
        <v>33376</v>
      </c>
      <c r="O87" s="67">
        <v>802700</v>
      </c>
      <c r="P87" s="67" t="s">
        <v>550</v>
      </c>
      <c r="Q87" s="95">
        <v>585</v>
      </c>
      <c r="R87" s="93">
        <v>15.08</v>
      </c>
      <c r="S87" s="93">
        <v>0</v>
      </c>
    </row>
    <row r="88" spans="1:19" ht="90" x14ac:dyDescent="0.25">
      <c r="A88" s="67" t="s">
        <v>440</v>
      </c>
      <c r="B88" s="67" t="s">
        <v>500</v>
      </c>
      <c r="C88" s="67" t="s">
        <v>63</v>
      </c>
      <c r="D88" s="88">
        <v>862.5</v>
      </c>
      <c r="E88" s="88">
        <v>435.06</v>
      </c>
      <c r="F88" s="88">
        <v>167.38</v>
      </c>
      <c r="G88" s="88">
        <v>1297.56</v>
      </c>
      <c r="H88" s="88">
        <v>1750</v>
      </c>
      <c r="I88" s="88">
        <v>1314.47</v>
      </c>
      <c r="J88" s="88">
        <v>4362.03</v>
      </c>
      <c r="K88" s="88">
        <v>4196.67</v>
      </c>
      <c r="L88" s="68">
        <v>44496</v>
      </c>
      <c r="M88" s="68">
        <v>44517</v>
      </c>
      <c r="N88" s="67">
        <v>33774</v>
      </c>
      <c r="O88" s="67" t="s">
        <v>501</v>
      </c>
      <c r="P88" s="67" t="s">
        <v>583</v>
      </c>
      <c r="Q88" s="95">
        <v>585</v>
      </c>
      <c r="R88" s="93">
        <v>7.68</v>
      </c>
      <c r="S88" s="93">
        <v>0</v>
      </c>
    </row>
    <row r="89" spans="1:19" ht="15" x14ac:dyDescent="0.25">
      <c r="A89" s="67" t="s">
        <v>440</v>
      </c>
      <c r="B89" s="67" t="s">
        <v>500</v>
      </c>
      <c r="C89" s="67" t="s">
        <v>63</v>
      </c>
      <c r="D89" s="88">
        <v>586.14</v>
      </c>
      <c r="E89" s="88">
        <v>0</v>
      </c>
      <c r="F89" s="88">
        <v>0</v>
      </c>
      <c r="G89" s="88">
        <v>586.14</v>
      </c>
      <c r="H89" s="88">
        <v>0</v>
      </c>
      <c r="I89" s="88">
        <v>0</v>
      </c>
      <c r="J89" s="88">
        <v>586.14</v>
      </c>
      <c r="K89" s="88">
        <v>586.14</v>
      </c>
      <c r="L89" s="68">
        <v>44525</v>
      </c>
      <c r="M89" s="68">
        <v>44546</v>
      </c>
      <c r="N89" s="131"/>
      <c r="O89" s="67">
        <v>803893</v>
      </c>
      <c r="P89" s="67" t="s">
        <v>557</v>
      </c>
      <c r="Q89" s="95">
        <f>SUM(Q2:Q88)</f>
        <v>104468.31999999998</v>
      </c>
      <c r="R89" s="93">
        <f>SUM(R2:R88)</f>
        <v>19521.099999999988</v>
      </c>
      <c r="S89" s="93">
        <v>0</v>
      </c>
    </row>
    <row r="90" spans="1:19" s="89" customFormat="1" x14ac:dyDescent="0.25">
      <c r="A90" s="85" t="s">
        <v>84</v>
      </c>
      <c r="B90" s="85">
        <v>88</v>
      </c>
      <c r="C90" s="90"/>
      <c r="D90" s="91">
        <f>SUM(D2:D89)</f>
        <v>294666.15000000008</v>
      </c>
      <c r="E90" s="91">
        <f>SUM(E2:E89)</f>
        <v>81183.73</v>
      </c>
      <c r="F90" s="91"/>
      <c r="G90" s="91">
        <f>SUM(G2:G89)</f>
        <v>375849.88000000012</v>
      </c>
      <c r="H90" s="91">
        <f>SUM(H2:H89)</f>
        <v>143500</v>
      </c>
      <c r="I90" s="91"/>
      <c r="J90" s="91">
        <f>SUM(J2:J89)</f>
        <v>753139.87999999942</v>
      </c>
      <c r="K90" s="91">
        <f>SUM(K2:K89)</f>
        <v>742550.76999999944</v>
      </c>
      <c r="L90" s="90"/>
      <c r="M90" s="90"/>
      <c r="N90" s="90"/>
      <c r="O90" s="90"/>
      <c r="P90" s="90"/>
      <c r="Q90" s="96"/>
      <c r="R90" s="91">
        <f>SUM(R2:R89)</f>
        <v>39042.199999999975</v>
      </c>
      <c r="S90" s="91">
        <f>SUM(S2:S89)</f>
        <v>47643.930000000008</v>
      </c>
    </row>
  </sheetData>
  <autoFilter ref="A1:S90" xr:uid="{1DD2B3FC-ACAD-4D3B-9B62-66A81E3757C6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5264-8813-43CB-BF5A-DF5934BE3BD5}">
  <dimension ref="A1:Q2"/>
  <sheetViews>
    <sheetView workbookViewId="0">
      <selection activeCell="A7" sqref="A7"/>
    </sheetView>
  </sheetViews>
  <sheetFormatPr defaultColWidth="21.85546875" defaultRowHeight="15" x14ac:dyDescent="0.25"/>
  <cols>
    <col min="1" max="1" width="20" bestFit="1" customWidth="1"/>
    <col min="2" max="2" width="9.140625" bestFit="1" customWidth="1"/>
    <col min="3" max="3" width="15.140625" bestFit="1" customWidth="1"/>
    <col min="4" max="4" width="20.5703125" bestFit="1" customWidth="1"/>
    <col min="5" max="5" width="16.42578125" bestFit="1" customWidth="1"/>
    <col min="6" max="6" width="11" bestFit="1" customWidth="1"/>
    <col min="7" max="7" width="11.42578125" bestFit="1" customWidth="1"/>
    <col min="8" max="8" width="17" bestFit="1" customWidth="1"/>
    <col min="9" max="9" width="7.5703125" bestFit="1" customWidth="1"/>
    <col min="10" max="10" width="10.28515625" bestFit="1" customWidth="1"/>
    <col min="11" max="11" width="13.140625" bestFit="1" customWidth="1"/>
    <col min="12" max="12" width="10.140625" bestFit="1" customWidth="1"/>
    <col min="13" max="13" width="20" bestFit="1" customWidth="1"/>
    <col min="14" max="14" width="11.7109375" bestFit="1" customWidth="1"/>
    <col min="15" max="15" width="20.7109375" bestFit="1" customWidth="1"/>
    <col min="16" max="16" width="6.140625" bestFit="1" customWidth="1"/>
    <col min="17" max="17" width="11.7109375" bestFit="1" customWidth="1"/>
  </cols>
  <sheetData>
    <row r="1" spans="1:17" ht="25.5" x14ac:dyDescent="0.25">
      <c r="A1" s="12" t="s">
        <v>37</v>
      </c>
      <c r="B1" s="12" t="s">
        <v>16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42</v>
      </c>
      <c r="H1" s="12" t="s">
        <v>43</v>
      </c>
      <c r="I1" s="12" t="s">
        <v>11</v>
      </c>
      <c r="J1" s="12" t="s">
        <v>44</v>
      </c>
      <c r="K1" s="12" t="s">
        <v>45</v>
      </c>
      <c r="L1" s="12" t="s">
        <v>46</v>
      </c>
      <c r="M1" s="12" t="s">
        <v>47</v>
      </c>
      <c r="N1" s="12" t="s">
        <v>48</v>
      </c>
      <c r="O1" s="12" t="s">
        <v>49</v>
      </c>
      <c r="P1" s="12" t="s">
        <v>50</v>
      </c>
      <c r="Q1" s="12" t="s">
        <v>51</v>
      </c>
    </row>
    <row r="2" spans="1:17" x14ac:dyDescent="0.25">
      <c r="A2" s="13"/>
      <c r="B2" s="13"/>
      <c r="C2" s="13"/>
      <c r="D2" s="18"/>
      <c r="E2" s="13"/>
      <c r="F2" s="14"/>
      <c r="G2" s="13"/>
      <c r="H2" s="15"/>
      <c r="I2" s="19"/>
      <c r="J2" s="16"/>
      <c r="K2" s="13"/>
      <c r="L2" s="14"/>
      <c r="M2" s="14"/>
      <c r="N2" s="14"/>
      <c r="O2" s="13"/>
      <c r="P2" s="13"/>
      <c r="Q2" s="20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C321C523F2244F9248DC1BFD226642" ma:contentTypeVersion="5" ma:contentTypeDescription="Crie um novo documento." ma:contentTypeScope="" ma:versionID="c89dd6bef53e25fbe23ac342832b772a">
  <xsd:schema xmlns:xsd="http://www.w3.org/2001/XMLSchema" xmlns:xs="http://www.w3.org/2001/XMLSchema" xmlns:p="http://schemas.microsoft.com/office/2006/metadata/properties" xmlns:ns3="f8f03896-12ac-4167-aed6-d124f5672fd3" xmlns:ns4="814ecdc5-35aa-44f3-b3f0-365753645c4d" targetNamespace="http://schemas.microsoft.com/office/2006/metadata/properties" ma:root="true" ma:fieldsID="5e900ca1fce8f8cc2d5785fac7928243" ns3:_="" ns4:_="">
    <xsd:import namespace="f8f03896-12ac-4167-aed6-d124f5672fd3"/>
    <xsd:import namespace="814ecdc5-35aa-44f3-b3f0-365753645c4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03896-12ac-4167-aed6-d124f5672f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ecdc5-35aa-44f3-b3f0-365753645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A93A7E-462E-4B88-89AF-6A5E4C677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03896-12ac-4167-aed6-d124f5672fd3"/>
    <ds:schemaRef ds:uri="814ecdc5-35aa-44f3-b3f0-365753645c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B7851E-4916-4B43-A26A-654D131FB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38AB71-33FA-4E8F-85F9-0AF18536C5F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8f03896-12ac-4167-aed6-d124f5672fd3"/>
    <ds:schemaRef ds:uri="http://purl.org/dc/elements/1.1/"/>
    <ds:schemaRef ds:uri="http://schemas.microsoft.com/office/2006/metadata/properties"/>
    <ds:schemaRef ds:uri="814ecdc5-35aa-44f3-b3f0-365753645c4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Isenção de Desp. Bancária</vt:lpstr>
      <vt:lpstr>Resumo das Operações</vt:lpstr>
      <vt:lpstr>Câmbios</vt:lpstr>
      <vt:lpstr>TIPO 04 - Câmbio Financeiro</vt:lpstr>
      <vt:lpstr>Liberados e Entregues</vt:lpstr>
      <vt:lpstr>Cancelados</vt:lpstr>
      <vt:lpstr>Exportações</vt:lpstr>
      <vt:lpstr>Agentes de Cargas </vt:lpstr>
      <vt:lpstr>CARTÃO DE CRÉDITO</vt:lpstr>
      <vt:lpstr>DOAÇÕES</vt:lpstr>
      <vt:lpstr>Prazo de Permanência</vt:lpstr>
      <vt:lpstr>COC</vt:lpstr>
      <vt:lpstr>COGEAD-SIEX</vt:lpstr>
      <vt:lpstr>COGEPE</vt:lpstr>
      <vt:lpstr>ETCeará</vt:lpstr>
      <vt:lpstr>ETécMS</vt:lpstr>
      <vt:lpstr>IAM</vt:lpstr>
      <vt:lpstr>IGM</vt:lpstr>
      <vt:lpstr>IRR</vt:lpstr>
      <vt:lpstr>ICC</vt:lpstr>
      <vt:lpstr>ICICT</vt:lpstr>
      <vt:lpstr>IFF</vt:lpstr>
      <vt:lpstr>ILMD</vt:lpstr>
      <vt:lpstr>INCQS</vt:lpstr>
      <vt:lpstr>IOC</vt:lpstr>
      <vt:lpstr>PRESIDÊNCIA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dcterms:created xsi:type="dcterms:W3CDTF">2020-01-02T16:38:54Z</dcterms:created>
  <dcterms:modified xsi:type="dcterms:W3CDTF">2022-05-03T13:43:52Z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0x0101005CC321C523F2244F9248DC1BFD226642</vt:lpwstr>
  </property>
</Properties>
</file>